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5460" tabRatio="500"/>
  </bookViews>
  <sheets>
    <sheet name="EGP" sheetId="1" r:id="rId1"/>
    <sheet name="MGF" sheetId="2" r:id="rId2"/>
    <sheet name="MGN" sheetId="3" r:id="rId3"/>
    <sheet name="GA" sheetId="4" r:id="rId4"/>
    <sheet name="R&amp;E" sheetId="5" r:id="rId5"/>
    <sheet name="Rentabilidad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BQ4.10" hidden="1">#REF!</definedName>
    <definedName name="_BQ4.11" hidden="1">#REF!</definedName>
    <definedName name="_BQ4.12" hidden="1">[2]QINFFIN!#REF!</definedName>
    <definedName name="_BQ4.2" hidden="1">#REF!</definedName>
    <definedName name="_BQ4.3" hidden="1">#REF!</definedName>
    <definedName name="_BQ4.4" hidden="1">#REF!</definedName>
    <definedName name="_BQ4.5">#REF!</definedName>
    <definedName name="_BQ4.6">#REF!</definedName>
    <definedName name="_BQ4.7">#REF!</definedName>
    <definedName name="_BQ4.8">#REF!</definedName>
    <definedName name="_BQ4.9">#REF!</definedName>
    <definedName name="_Fill" hidden="1">#REF!</definedName>
    <definedName name="_IPC98">#REF!</definedName>
    <definedName name="_IPC99">#REF!</definedName>
    <definedName name="_IPE98">#REF!</definedName>
    <definedName name="_IPE99">#REF!</definedName>
    <definedName name="_Order1" hidden="1">255</definedName>
    <definedName name="_Order2" hidden="1">255</definedName>
    <definedName name="_Pcu98">#REF!</definedName>
    <definedName name="_Pcu99">#REF!</definedName>
    <definedName name="_PIB98">#REF!</definedName>
    <definedName name="_PIB99">#REF!</definedName>
    <definedName name="_Qcu98">#REF!</definedName>
    <definedName name="_Qcu99">#REF!</definedName>
    <definedName name="_Regression_Out" hidden="1">#REF!</definedName>
    <definedName name="_Regression_X" hidden="1">#REF!</definedName>
    <definedName name="_TCN98">#REF!</definedName>
    <definedName name="_TCN99">#REF!</definedName>
    <definedName name="_TCR98">#REF!</definedName>
    <definedName name="_TCR99">#REF!</definedName>
    <definedName name="_TT98">#REF!</definedName>
    <definedName name="_TT99">#REF!</definedName>
    <definedName name="A">#REF!</definedName>
    <definedName name="ASIA">#REF!</definedName>
    <definedName name="B">'[3]FORMA  A'!#REF!</definedName>
    <definedName name="base">#REF!</definedName>
    <definedName name="CDR">#REF!</definedName>
    <definedName name="Contribucion">#REF!</definedName>
    <definedName name="D">#REF!</definedName>
    <definedName name="_xlnm.Database">#REF!</definedName>
    <definedName name="DERECHOS">#REF!</definedName>
    <definedName name="E">#REF!</definedName>
    <definedName name="GDN">#REF!</definedName>
    <definedName name="GIPC">#REF!</definedName>
    <definedName name="GMARGEN">#REF!</definedName>
    <definedName name="GMSCI">#REF!</definedName>
    <definedName name="GPU">#REF!</definedName>
    <definedName name="GPVL">#REF!</definedName>
    <definedName name="GROE">#REF!</definedName>
    <definedName name="GVEFO">#REF!</definedName>
    <definedName name="H" hidden="1">[2]QINFFIN!#REF!</definedName>
    <definedName name="import99">#REF!</definedName>
    <definedName name="Indicadores">#REF!</definedName>
    <definedName name="jvffrdt" hidden="1">#REF!</definedName>
    <definedName name="kolk">#REF!</definedName>
    <definedName name="M1A">#REF!</definedName>
    <definedName name="Periodo">'[4]05-BG'!$B$3</definedName>
    <definedName name="posicion">[5]Inf_TC!$T$1</definedName>
    <definedName name="Ppet98">#REF!</definedName>
    <definedName name="Ppet99">#REF!</definedName>
    <definedName name="printm">'[3]FORMA  A'!#REF!</definedName>
    <definedName name="Q" hidden="1">#REF!</definedName>
    <definedName name="Qncu98">#REF!</definedName>
    <definedName name="Qncu99">#REF!</definedName>
    <definedName name="_xlnm.Recorder">#REF!</definedName>
    <definedName name="RepMarket">#REF!</definedName>
    <definedName name="RepRatios">#REF!</definedName>
    <definedName name="Tabla1">#REF!</definedName>
    <definedName name="Tabla2">#REF!</definedName>
    <definedName name="TC">[6]Datos!#REF!</definedName>
    <definedName name="TIR">#REF!</definedName>
    <definedName name="V" hidden="1">#REF!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6" l="1"/>
  <c r="E6" i="6"/>
  <c r="D12" i="6"/>
  <c r="E12" i="6"/>
  <c r="D9" i="4"/>
  <c r="E9" i="4"/>
  <c r="D10" i="4"/>
  <c r="E10" i="4"/>
  <c r="D7" i="3"/>
  <c r="E7" i="3"/>
  <c r="D8" i="3"/>
  <c r="E8" i="3"/>
  <c r="D7" i="2"/>
  <c r="E7" i="2"/>
  <c r="D8" i="2"/>
  <c r="E8" i="2"/>
  <c r="D11" i="2"/>
  <c r="E11" i="2"/>
  <c r="D12" i="2"/>
  <c r="E12" i="2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</calcChain>
</file>

<file path=xl/sharedStrings.xml><?xml version="1.0" encoding="utf-8"?>
<sst xmlns="http://schemas.openxmlformats.org/spreadsheetml/2006/main" count="48" uniqueCount="42">
  <si>
    <t>Utilidad neta</t>
  </si>
  <si>
    <t>Impuesto a la renta</t>
  </si>
  <si>
    <t>Utilidad antes de impuestos</t>
  </si>
  <si>
    <t>Otros ingresos y gastos</t>
  </si>
  <si>
    <t>Resultado de operación</t>
  </si>
  <si>
    <t>Valuación de activos y provisiones</t>
  </si>
  <si>
    <t>Margen operacional neto</t>
  </si>
  <si>
    <t>Depreciaciones y amortizaciones</t>
  </si>
  <si>
    <t>Gastos de administración</t>
  </si>
  <si>
    <t>Margen operacional</t>
  </si>
  <si>
    <t xml:space="preserve">Resultado por operaciones financieras </t>
  </si>
  <si>
    <t>Margen financiero neto de ingresos y gastos por servicios financieros</t>
  </si>
  <si>
    <t>Gastos por servicios financieros</t>
  </si>
  <si>
    <t>Ingresos por servicios financieros</t>
  </si>
  <si>
    <t>Margen financiero neto</t>
  </si>
  <si>
    <t>Provisiones para créditos directos</t>
  </si>
  <si>
    <t>Margen financiero bruto</t>
  </si>
  <si>
    <t>Gastos financieros por intereses</t>
  </si>
  <si>
    <t>Ingresos por intereses</t>
  </si>
  <si>
    <t>Var.</t>
  </si>
  <si>
    <t>Estado de resultados</t>
  </si>
  <si>
    <t>En millones de nuevos soles</t>
  </si>
  <si>
    <t>Estados individuales de resultados</t>
  </si>
  <si>
    <t>BBVA Continental</t>
  </si>
  <si>
    <t>Gastos financieros</t>
  </si>
  <si>
    <t>Ingresos financieros</t>
  </si>
  <si>
    <t>Variaciones</t>
  </si>
  <si>
    <t>Montos</t>
  </si>
  <si>
    <t>Variación</t>
  </si>
  <si>
    <t>MFN</t>
  </si>
  <si>
    <t>Margen Financiero Neto</t>
  </si>
  <si>
    <t>variaciones</t>
  </si>
  <si>
    <t>TOTAL</t>
  </si>
  <si>
    <t>Gastos generales</t>
  </si>
  <si>
    <t>Gastos de personal</t>
  </si>
  <si>
    <t>Sistema bancario</t>
  </si>
  <si>
    <t>Eficiencia</t>
  </si>
  <si>
    <t>ROA</t>
  </si>
  <si>
    <t>Activos totales</t>
  </si>
  <si>
    <t>Activo y ROA</t>
  </si>
  <si>
    <t>ROE</t>
  </si>
  <si>
    <t>BDI y 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</si>
</sst>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_ * #,##0_ ;_ * \-#,##0_ ;_ * &quot;-&quot;??_ ;_ @_ "/>
    <numFmt numFmtId="165" formatCode="0.0%"/>
    <numFmt numFmtId="166" formatCode="_(* #,##0.00_);_(* \(#,##0.00\);_(* &quot;-&quot;??_);_(@_)"/>
    <numFmt numFmtId="167" formatCode="&quot;$&quot;#,##0.0000_);\(&quot;$&quot;#,##0.0000\)"/>
    <numFmt numFmtId="168" formatCode="_-* #,##0.00\ &quot;€&quot;_-;\-* #,##0.00\ &quot;€&quot;_-;_-* &quot;-&quot;??\ &quot;€&quot;_-;_-@_-"/>
    <numFmt numFmtId="169" formatCode="_([$€-2]\ * #,##0.00_);_([$€-2]\ * \(#,##0.00\);_([$€-2]\ * &quot;-&quot;??_)"/>
    <numFmt numFmtId="170" formatCode="#.00"/>
    <numFmt numFmtId="171" formatCode="#,##0.0_);\(#,##0.0\)"/>
    <numFmt numFmtId="172" formatCode="yyyy\-mm\-dd;@"/>
    <numFmt numFmtId="173" formatCode="0.0"/>
    <numFmt numFmtId="174" formatCode="_(* #,##0_);_(* \(#,##0\);_(* &quot;-&quot;_);_(@_)"/>
    <numFmt numFmtId="175" formatCode="_ * #,##0.00_ ;_ * \-#,##0.00_ ;_ * &quot;-&quot;??_ ;_ @_ "/>
    <numFmt numFmtId="176" formatCode="_-* #,##0.00\ _P_t_s_-;\-* #,##0.00\ _P_t_s_-;_-* &quot;-&quot;??\ _P_t_s_-;_-@_-"/>
    <numFmt numFmtId="177" formatCode="_-* #,##0\ _F_-;\-* #,##0\ _F_-;_-* &quot;-&quot;\ _F_-;_-@_-"/>
    <numFmt numFmtId="178" formatCode="_-* #,##0.00\ _F_-;\-* #,##0.00\ _F_-;_-* &quot;-&quot;??\ _F_-;_-@_-"/>
    <numFmt numFmtId="179" formatCode="_-* #,##0\ &quot;F&quot;_-;\-* #,##0\ &quot;F&quot;_-;_-* &quot;-&quot;\ &quot;F&quot;_-;_-@_-"/>
    <numFmt numFmtId="180" formatCode="_-* #,##0.00\ &quot;F&quot;_-;\-* #,##0.00\ &quot;F&quot;_-;_-* &quot;-&quot;??\ &quot;F&quot;_-;_-@_-"/>
    <numFmt numFmtId="181" formatCode="&quot;$&quot;#.00"/>
    <numFmt numFmtId="182" formatCode="&quot;$&quot;#."/>
    <numFmt numFmtId="183" formatCode="0.0000"/>
    <numFmt numFmtId="184" formatCode="%#.00"/>
    <numFmt numFmtId="185" formatCode="&quot;$&quot;#,##0_);\(&quot;$&quot;#,##0\)"/>
    <numFmt numFmtId="186" formatCode="#,##0."/>
    <numFmt numFmtId="187" formatCode="mm/dd/yy"/>
    <numFmt numFmtId="188" formatCode="0.00000"/>
    <numFmt numFmtId="189" formatCode="[&gt;0]General"/>
    <numFmt numFmtId="190" formatCode="0.0000%"/>
    <numFmt numFmtId="191" formatCode="_-* #,##0\ &quot;$&quot;_-;\-* #,##0\ &quot;$&quot;_-;_-* &quot;-&quot;\ &quot;$&quot;_-;_-@_-"/>
    <numFmt numFmtId="192" formatCode="_-* #,##0.00\ &quot;$&quot;_-;\-* #,##0.00\ &quot;$&quot;_-;_-* &quot;-&quot;??\ &quot;$&quot;_-;_-@_-"/>
  </numFmts>
  <fonts count="3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2060"/>
      <name val="Arial"/>
      <family val="2"/>
    </font>
    <font>
      <sz val="14"/>
      <color rgb="FF002060"/>
      <name val="Calibri"/>
      <family val="2"/>
      <scheme val="minor"/>
    </font>
    <font>
      <sz val="10"/>
      <name val="Courier"/>
      <family val="3"/>
    </font>
    <font>
      <sz val="8"/>
      <name val="Times New Roman"/>
      <family val="1"/>
    </font>
    <font>
      <b/>
      <sz val="1"/>
      <color indexed="8"/>
      <name val="Courier"/>
      <family val="3"/>
    </font>
    <font>
      <b/>
      <sz val="9"/>
      <color indexed="12"/>
      <name val="Tahoma"/>
      <family val="2"/>
    </font>
    <font>
      <sz val="10"/>
      <color indexed="10"/>
      <name val="Arial"/>
      <family val="2"/>
    </font>
    <font>
      <sz val="10"/>
      <name val="MS Serif"/>
      <family val="1"/>
    </font>
    <font>
      <b/>
      <sz val="10"/>
      <name val="Arial"/>
      <family val="2"/>
    </font>
    <font>
      <sz val="10"/>
      <color indexed="16"/>
      <name val="MS Serif"/>
      <family val="1"/>
    </font>
    <font>
      <sz val="1"/>
      <color indexed="8"/>
      <name val="Courier"/>
      <family val="3"/>
    </font>
    <font>
      <sz val="8"/>
      <name val="Arial"/>
      <family val="2"/>
    </font>
    <font>
      <b/>
      <sz val="12"/>
      <name val="Arial"/>
      <family val="2"/>
    </font>
    <font>
      <u/>
      <sz val="9"/>
      <color theme="10"/>
      <name val="Arial"/>
      <family val="2"/>
    </font>
    <font>
      <sz val="12"/>
      <name val="Helv"/>
    </font>
    <font>
      <sz val="12"/>
      <color indexed="9"/>
      <name val="Helv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‚l‚r –¾’©"/>
      <charset val="128"/>
    </font>
    <font>
      <sz val="10"/>
      <name val="Helv"/>
    </font>
    <font>
      <sz val="10"/>
      <name val="Tms Rmn"/>
    </font>
    <font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3399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D9F5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indexed="8"/>
      </top>
      <bottom/>
      <diagonal/>
    </border>
  </borders>
  <cellStyleXfs count="276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horizontal="center" wrapText="1"/>
      <protection locked="0"/>
    </xf>
    <xf numFmtId="0" fontId="3" fillId="0" borderId="0">
      <alignment vertical="center"/>
    </xf>
    <xf numFmtId="0" fontId="11" fillId="0" borderId="0">
      <protection locked="0"/>
    </xf>
    <xf numFmtId="0" fontId="11" fillId="0" borderId="0">
      <protection locked="0"/>
    </xf>
    <xf numFmtId="167" fontId="3" fillId="0" borderId="0" applyFill="0" applyBorder="0" applyAlignment="0"/>
    <xf numFmtId="0" fontId="12" fillId="5" borderId="0"/>
    <xf numFmtId="3" fontId="13" fillId="6" borderId="4" applyFont="0" applyFill="0" applyProtection="0">
      <alignment horizontal="right"/>
    </xf>
    <xf numFmtId="0" fontId="14" fillId="0" borderId="0" applyNumberFormat="0" applyAlignment="0">
      <alignment horizontal="left"/>
    </xf>
    <xf numFmtId="0" fontId="9" fillId="0" borderId="0" applyNumberFormat="0" applyAlignment="0"/>
    <xf numFmtId="168" fontId="3" fillId="0" borderId="0" applyFont="0" applyFill="0" applyBorder="0" applyAlignment="0" applyProtection="0"/>
    <xf numFmtId="0" fontId="3" fillId="0" borderId="0"/>
    <xf numFmtId="0" fontId="15" fillId="0" borderId="0"/>
    <xf numFmtId="0" fontId="16" fillId="0" borderId="0" applyNumberFormat="0" applyAlignment="0">
      <alignment horizontal="left"/>
    </xf>
    <xf numFmtId="0" fontId="9" fillId="0" borderId="0">
      <alignment vertical="center"/>
    </xf>
    <xf numFmtId="169" fontId="3" fillId="0" borderId="0" applyFont="0" applyFill="0" applyBorder="0" applyAlignment="0" applyProtection="0"/>
    <xf numFmtId="0" fontId="17" fillId="0" borderId="0">
      <protection locked="0"/>
    </xf>
    <xf numFmtId="170" fontId="17" fillId="0" borderId="0">
      <protection locked="0"/>
    </xf>
    <xf numFmtId="38" fontId="18" fillId="7" borderId="0" applyNumberFormat="0" applyBorder="0" applyAlignment="0" applyProtection="0"/>
    <xf numFmtId="0" fontId="3" fillId="7" borderId="4" applyNumberFormat="0" applyFont="0" applyBorder="0" applyAlignment="0" applyProtection="0">
      <alignment horizontal="center"/>
    </xf>
    <xf numFmtId="0" fontId="19" fillId="0" borderId="5" applyNumberFormat="0" applyAlignment="0" applyProtection="0">
      <alignment horizontal="left" vertical="center"/>
    </xf>
    <xf numFmtId="0" fontId="19" fillId="0" borderId="6">
      <alignment horizontal="left" vertical="center"/>
    </xf>
    <xf numFmtId="3" fontId="3" fillId="8" borderId="4" applyFont="0" applyProtection="0">
      <alignment horizontal="right"/>
    </xf>
    <xf numFmtId="10" fontId="3" fillId="8" borderId="4" applyFont="0" applyProtection="0">
      <alignment horizontal="right"/>
    </xf>
    <xf numFmtId="9" fontId="3" fillId="8" borderId="4" applyFont="0" applyProtection="0">
      <alignment horizontal="right"/>
    </xf>
    <xf numFmtId="0" fontId="3" fillId="8" borderId="7" applyNumberFormat="0" applyFont="0" applyBorder="0" applyAlignment="0" applyProtection="0">
      <alignment horizontal="left"/>
    </xf>
    <xf numFmtId="0" fontId="20" fillId="0" borderId="0" applyNumberFormat="0" applyFill="0" applyBorder="0" applyAlignment="0" applyProtection="0">
      <alignment vertical="top"/>
      <protection locked="0"/>
    </xf>
    <xf numFmtId="10" fontId="18" fillId="9" borderId="4" applyNumberFormat="0" applyBorder="0" applyAlignment="0" applyProtection="0"/>
    <xf numFmtId="171" fontId="21" fillId="10" borderId="0"/>
    <xf numFmtId="172" fontId="3" fillId="11" borderId="4" applyFont="0" applyAlignment="0">
      <protection locked="0"/>
    </xf>
    <xf numFmtId="3" fontId="3" fillId="11" borderId="4" applyFont="0">
      <alignment horizontal="right"/>
      <protection locked="0"/>
    </xf>
    <xf numFmtId="173" fontId="3" fillId="11" borderId="4" applyFont="0">
      <alignment horizontal="right"/>
      <protection locked="0"/>
    </xf>
    <xf numFmtId="10" fontId="3" fillId="11" borderId="4" applyFont="0">
      <alignment horizontal="right"/>
      <protection locked="0"/>
    </xf>
    <xf numFmtId="9" fontId="3" fillId="11" borderId="8" applyFont="0">
      <alignment horizontal="right"/>
      <protection locked="0"/>
    </xf>
    <xf numFmtId="0" fontId="3" fillId="11" borderId="4" applyFont="0">
      <alignment horizontal="center" wrapText="1"/>
      <protection locked="0"/>
    </xf>
    <xf numFmtId="49" fontId="3" fillId="11" borderId="4" applyFont="0" applyAlignment="0">
      <protection locked="0"/>
    </xf>
    <xf numFmtId="171" fontId="22" fillId="12" borderId="0"/>
    <xf numFmtId="17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1" fontId="17" fillId="0" borderId="0">
      <protection locked="0"/>
    </xf>
    <xf numFmtId="182" fontId="17" fillId="0" borderId="0">
      <protection locked="0"/>
    </xf>
    <xf numFmtId="183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3" fillId="0" borderId="0"/>
    <xf numFmtId="0" fontId="2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" fontId="3" fillId="13" borderId="4">
      <alignment horizontal="right"/>
      <protection locked="0"/>
    </xf>
    <xf numFmtId="173" fontId="3" fillId="13" borderId="4">
      <alignment horizontal="right"/>
      <protection locked="0"/>
    </xf>
    <xf numFmtId="10" fontId="3" fillId="13" borderId="4" applyFont="0">
      <alignment horizontal="right"/>
      <protection locked="0"/>
    </xf>
    <xf numFmtId="9" fontId="3" fillId="13" borderId="4">
      <alignment horizontal="right"/>
      <protection locked="0"/>
    </xf>
    <xf numFmtId="0" fontId="3" fillId="13" borderId="4">
      <alignment horizontal="center" wrapText="1"/>
    </xf>
    <xf numFmtId="0" fontId="3" fillId="13" borderId="4" applyNumberFormat="0" applyFont="0">
      <alignment horizontal="center" wrapText="1"/>
      <protection locked="0"/>
    </xf>
    <xf numFmtId="14" fontId="10" fillId="0" borderId="0">
      <alignment horizontal="center" wrapText="1"/>
      <protection locked="0"/>
    </xf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6" fillId="0" borderId="0"/>
    <xf numFmtId="184" fontId="17" fillId="0" borderId="0">
      <protection locked="0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5" fontId="27" fillId="0" borderId="0"/>
    <xf numFmtId="0" fontId="28" fillId="0" borderId="0" applyNumberFormat="0" applyFont="0" applyFill="0" applyBorder="0" applyAlignment="0" applyProtection="0">
      <alignment horizontal="left"/>
    </xf>
    <xf numFmtId="4" fontId="17" fillId="0" borderId="0">
      <protection locked="0"/>
    </xf>
    <xf numFmtId="186" fontId="17" fillId="0" borderId="0">
      <protection locked="0"/>
    </xf>
    <xf numFmtId="187" fontId="29" fillId="0" borderId="0" applyNumberFormat="0" applyFill="0" applyBorder="0" applyAlignment="0" applyProtection="0">
      <alignment horizontal="left"/>
    </xf>
    <xf numFmtId="3" fontId="3" fillId="6" borderId="4" applyFont="0" applyProtection="0">
      <alignment horizontal="right"/>
    </xf>
    <xf numFmtId="188" fontId="3" fillId="6" borderId="4" applyFont="0" applyProtection="0">
      <alignment horizontal="right"/>
    </xf>
    <xf numFmtId="173" fontId="3" fillId="6" borderId="4" applyFont="0" applyProtection="0">
      <alignment horizontal="right"/>
    </xf>
    <xf numFmtId="10" fontId="3" fillId="6" borderId="4" applyFont="0" applyProtection="0">
      <alignment horizontal="right"/>
    </xf>
    <xf numFmtId="9" fontId="3" fillId="6" borderId="4" applyFont="0" applyProtection="0">
      <alignment horizontal="right"/>
    </xf>
    <xf numFmtId="189" fontId="3" fillId="6" borderId="4" applyFont="0" applyProtection="0">
      <alignment horizontal="center" wrapText="1"/>
    </xf>
    <xf numFmtId="40" fontId="30" fillId="0" borderId="0" applyBorder="0">
      <alignment horizontal="right"/>
    </xf>
    <xf numFmtId="183" fontId="3" fillId="14" borderId="4" applyFont="0">
      <alignment horizontal="right"/>
    </xf>
    <xf numFmtId="1" fontId="3" fillId="14" borderId="4" applyFont="0" applyProtection="0">
      <alignment horizontal="right"/>
    </xf>
    <xf numFmtId="183" fontId="3" fillId="14" borderId="4" applyFont="0" applyProtection="0"/>
    <xf numFmtId="173" fontId="3" fillId="14" borderId="4" applyFont="0" applyProtection="0"/>
    <xf numFmtId="10" fontId="3" fillId="14" borderId="9" applyFont="0" applyProtection="0">
      <alignment horizontal="right"/>
    </xf>
    <xf numFmtId="9" fontId="3" fillId="14" borderId="9" applyFont="0" applyProtection="0">
      <alignment horizontal="right"/>
    </xf>
    <xf numFmtId="190" fontId="3" fillId="14" borderId="9" applyFont="0" applyProtection="0">
      <alignment horizontal="right"/>
    </xf>
    <xf numFmtId="0" fontId="3" fillId="14" borderId="4" applyFont="0" applyProtection="0">
      <alignment horizontal="center" wrapText="1"/>
      <protection locked="0"/>
    </xf>
    <xf numFmtId="0" fontId="3" fillId="14" borderId="4" applyNumberFormat="0" applyFont="0" applyAlignment="0" applyProtection="0"/>
    <xf numFmtId="0" fontId="26" fillId="0" borderId="10"/>
    <xf numFmtId="191" fontId="3" fillId="0" borderId="0" applyFont="0" applyFill="0" applyBorder="0" applyAlignment="0" applyProtection="0"/>
    <xf numFmtId="192" fontId="3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2" applyFont="1" applyAlignment="1">
      <alignment vertical="center"/>
    </xf>
    <xf numFmtId="0" fontId="2" fillId="0" borderId="0" xfId="2" applyFont="1" applyFill="1" applyAlignment="1">
      <alignment vertical="center"/>
    </xf>
    <xf numFmtId="164" fontId="2" fillId="0" borderId="0" xfId="2" applyNumberFormat="1" applyFont="1" applyAlignment="1">
      <alignment vertical="center"/>
    </xf>
    <xf numFmtId="165" fontId="2" fillId="0" borderId="0" xfId="1" applyNumberFormat="1" applyFont="1" applyAlignment="1">
      <alignment vertical="center"/>
    </xf>
    <xf numFmtId="0" fontId="2" fillId="0" borderId="0" xfId="2" applyFont="1" applyFill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0" fontId="2" fillId="0" borderId="1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0" fontId="2" fillId="0" borderId="2" xfId="2" applyFont="1" applyBorder="1" applyAlignment="1">
      <alignment vertical="center"/>
    </xf>
    <xf numFmtId="165" fontId="4" fillId="2" borderId="0" xfId="3" applyNumberFormat="1" applyFont="1" applyFill="1" applyAlignment="1">
      <alignment vertical="center"/>
    </xf>
    <xf numFmtId="164" fontId="4" fillId="2" borderId="0" xfId="4" applyNumberFormat="1" applyFont="1" applyFill="1" applyAlignment="1">
      <alignment vertical="center"/>
    </xf>
    <xf numFmtId="0" fontId="4" fillId="2" borderId="0" xfId="2" applyFont="1" applyFill="1" applyAlignment="1">
      <alignment vertical="center"/>
    </xf>
    <xf numFmtId="165" fontId="5" fillId="0" borderId="0" xfId="3" applyNumberFormat="1" applyFont="1" applyFill="1" applyAlignment="1">
      <alignment vertical="center"/>
    </xf>
    <xf numFmtId="164" fontId="5" fillId="0" borderId="0" xfId="4" applyNumberFormat="1" applyFont="1" applyFill="1" applyAlignment="1">
      <alignment vertical="center"/>
    </xf>
    <xf numFmtId="0" fontId="5" fillId="0" borderId="0" xfId="2" applyFont="1" applyFill="1" applyAlignment="1">
      <alignment horizontal="left" vertical="center" indent="2"/>
    </xf>
    <xf numFmtId="165" fontId="6" fillId="3" borderId="3" xfId="3" applyNumberFormat="1" applyFont="1" applyFill="1" applyBorder="1" applyAlignment="1">
      <alignment vertical="center"/>
    </xf>
    <xf numFmtId="164" fontId="6" fillId="3" borderId="3" xfId="4" applyNumberFormat="1" applyFont="1" applyFill="1" applyBorder="1" applyAlignment="1">
      <alignment vertical="center"/>
    </xf>
    <xf numFmtId="0" fontId="6" fillId="3" borderId="3" xfId="2" applyFont="1" applyFill="1" applyBorder="1" applyAlignment="1">
      <alignment vertical="center"/>
    </xf>
    <xf numFmtId="10" fontId="7" fillId="0" borderId="0" xfId="3" applyNumberFormat="1" applyFont="1" applyAlignment="1">
      <alignment vertical="center"/>
    </xf>
    <xf numFmtId="165" fontId="7" fillId="0" borderId="0" xfId="3" applyNumberFormat="1" applyFont="1" applyAlignment="1">
      <alignment vertical="center"/>
    </xf>
    <xf numFmtId="0" fontId="6" fillId="3" borderId="3" xfId="2" applyFont="1" applyFill="1" applyBorder="1" applyAlignment="1">
      <alignment vertical="center" wrapText="1"/>
    </xf>
    <xf numFmtId="165" fontId="4" fillId="4" borderId="0" xfId="3" applyNumberFormat="1" applyFont="1" applyFill="1" applyAlignment="1">
      <alignment horizontal="center" vertical="center"/>
    </xf>
    <xf numFmtId="17" fontId="4" fillId="4" borderId="0" xfId="2" applyNumberFormat="1" applyFont="1" applyFill="1" applyAlignment="1">
      <alignment horizontal="center" vertical="center"/>
    </xf>
    <xf numFmtId="0" fontId="4" fillId="4" borderId="0" xfId="2" applyFont="1" applyFill="1" applyAlignment="1">
      <alignment horizontal="left" vertical="center"/>
    </xf>
    <xf numFmtId="0" fontId="8" fillId="0" borderId="0" xfId="2" applyFont="1" applyAlignment="1">
      <alignment vertical="center"/>
    </xf>
    <xf numFmtId="0" fontId="2" fillId="0" borderId="0" xfId="5" applyFont="1" applyAlignment="1">
      <alignment vertical="center"/>
    </xf>
    <xf numFmtId="0" fontId="1" fillId="0" borderId="0" xfId="156" applyFont="1" applyAlignment="1">
      <alignment vertical="center"/>
    </xf>
    <xf numFmtId="0" fontId="31" fillId="0" borderId="0" xfId="156" applyFont="1" applyFill="1" applyBorder="1" applyAlignment="1">
      <alignment vertical="center"/>
    </xf>
    <xf numFmtId="0" fontId="31" fillId="0" borderId="0" xfId="156" applyFont="1" applyAlignment="1">
      <alignment vertical="center"/>
    </xf>
    <xf numFmtId="0" fontId="32" fillId="0" borderId="0" xfId="189" applyFont="1" applyAlignment="1">
      <alignment horizontal="left" vertical="center"/>
    </xf>
    <xf numFmtId="165" fontId="6" fillId="0" borderId="0" xfId="233" applyNumberFormat="1" applyFont="1" applyAlignment="1">
      <alignment vertical="center"/>
    </xf>
    <xf numFmtId="165" fontId="5" fillId="0" borderId="0" xfId="233" applyNumberFormat="1" applyFont="1" applyAlignment="1">
      <alignment vertical="center"/>
    </xf>
    <xf numFmtId="0" fontId="4" fillId="4" borderId="0" xfId="156" applyFont="1" applyFill="1" applyAlignment="1">
      <alignment horizontal="center" vertical="center"/>
    </xf>
    <xf numFmtId="0" fontId="4" fillId="4" borderId="0" xfId="156" applyFont="1" applyFill="1" applyAlignment="1">
      <alignment horizontal="left" vertical="center"/>
    </xf>
    <xf numFmtId="164" fontId="6" fillId="0" borderId="0" xfId="89" applyNumberFormat="1" applyFont="1" applyAlignment="1">
      <alignment vertical="center"/>
    </xf>
    <xf numFmtId="0" fontId="4" fillId="4" borderId="0" xfId="156" quotePrefix="1" applyFont="1" applyFill="1" applyAlignment="1">
      <alignment horizontal="center" vertical="center"/>
    </xf>
    <xf numFmtId="0" fontId="33" fillId="0" borderId="0" xfId="156" applyFont="1" applyAlignment="1">
      <alignment vertical="center"/>
    </xf>
    <xf numFmtId="0" fontId="34" fillId="0" borderId="0" xfId="156" applyFont="1" applyAlignment="1">
      <alignment vertical="center"/>
    </xf>
    <xf numFmtId="17" fontId="35" fillId="0" borderId="0" xfId="156" applyNumberFormat="1" applyFont="1" applyAlignment="1">
      <alignment horizontal="center" vertical="center"/>
    </xf>
    <xf numFmtId="0" fontId="36" fillId="0" borderId="0" xfId="5" applyFont="1" applyAlignment="1">
      <alignment vertical="center"/>
    </xf>
    <xf numFmtId="0" fontId="37" fillId="0" borderId="0" xfId="156" applyFont="1" applyAlignment="1">
      <alignment horizontal="center" vertical="center"/>
    </xf>
    <xf numFmtId="165" fontId="37" fillId="0" borderId="0" xfId="233" applyNumberFormat="1" applyFont="1" applyAlignment="1">
      <alignment horizontal="right" vertical="center"/>
    </xf>
    <xf numFmtId="0" fontId="37" fillId="0" borderId="0" xfId="156" applyFont="1" applyAlignment="1">
      <alignment vertical="center"/>
    </xf>
    <xf numFmtId="164" fontId="37" fillId="0" borderId="0" xfId="156" applyNumberFormat="1" applyFont="1" applyAlignment="1">
      <alignment vertical="center"/>
    </xf>
    <xf numFmtId="17" fontId="38" fillId="0" borderId="0" xfId="156" applyNumberFormat="1" applyFont="1" applyFill="1" applyAlignment="1">
      <alignment horizontal="center" vertical="center"/>
    </xf>
    <xf numFmtId="0" fontId="31" fillId="0" borderId="0" xfId="156" applyFont="1" applyFill="1" applyAlignment="1">
      <alignment vertical="center"/>
    </xf>
    <xf numFmtId="10" fontId="6" fillId="0" borderId="0" xfId="233" applyNumberFormat="1" applyFont="1" applyAlignment="1">
      <alignment vertical="center"/>
    </xf>
    <xf numFmtId="0" fontId="1" fillId="0" borderId="0" xfId="156" applyFont="1" applyAlignment="1">
      <alignment horizontal="left" vertical="center"/>
    </xf>
  </cellXfs>
  <cellStyles count="276">
    <cellStyle name="(4) STM-1 (LECT)_x000d__x000a_PL-4579-M-039-99_x000d__x000a_FALTA APE" xfId="6"/>
    <cellStyle name="(4) STM-1 (LECT)_x000d__x000a_PL-4579-M-039-99_x000d__x000a_FALTA APE 2" xfId="7"/>
    <cellStyle name="(4) STM-1 (LECT)_x000d__x000a_PL-4579-M-039-99_x000d__x000a_FALTA APE 3" xfId="8"/>
    <cellStyle name="(4) STM-1 (LECT)_x000d__x000a_PL-4579-M-039-99_x000d__x000a_FALTA APE 4" xfId="9"/>
    <cellStyle name="(4) STM-1 (LECT)_x000d__x000a_PL-4579-M-039-99_x000d__x000a_FALTA APE 5" xfId="10"/>
    <cellStyle name="(4) STM-1 (LECT)_x000d__x000a_PL-4579-M-039-99_x000d__x000a_FALTA APE_Control Afiliaciones" xfId="11"/>
    <cellStyle name="_x0004_¥" xfId="12"/>
    <cellStyle name="AFE" xfId="13"/>
    <cellStyle name="ANCLAS,REZONES Y SUS PARTES,DE FUNDICION,DE HIERRO O DE ACERO" xfId="14"/>
    <cellStyle name="ANCLAS,REZONES Y SUS PARTES,DE FUNDICION,DE HIERRO O DE ACERO 2" xfId="15"/>
    <cellStyle name="ANCLAS,REZONES Y SUS PARTES,DE FUNDICION,DE HIERRO O DE ACERO_HIPOTESIS MACRO 10-15_US" xfId="16"/>
    <cellStyle name="args.style" xfId="17"/>
    <cellStyle name="bstitutes]_x000d__x000a_; The following mappings take Word for MS-DOS names, PostScript names, and TrueType_x000d__x000a_; names into account" xfId="18"/>
    <cellStyle name="Cabecera 1" xfId="19"/>
    <cellStyle name="Cabecera 2" xfId="20"/>
    <cellStyle name="Calc Currency (0)" xfId="21"/>
    <cellStyle name="calculated" xfId="22"/>
    <cellStyle name="checkExposure" xfId="23"/>
    <cellStyle name="Copied" xfId="24"/>
    <cellStyle name="COST1" xfId="25"/>
    <cellStyle name="Currency 2" xfId="26"/>
    <cellStyle name="Diseño" xfId="27"/>
    <cellStyle name="DOBLE" xfId="28"/>
    <cellStyle name="Entered" xfId="29"/>
    <cellStyle name="Estilo 1" xfId="30"/>
    <cellStyle name="Euro" xfId="31"/>
    <cellStyle name="Fecha" xfId="32"/>
    <cellStyle name="Fijo" xfId="33"/>
    <cellStyle name="Grey" xfId="34"/>
    <cellStyle name="greyed" xfId="35"/>
    <cellStyle name="Header1" xfId="36"/>
    <cellStyle name="Header2" xfId="37"/>
    <cellStyle name="highlightExposure" xfId="38"/>
    <cellStyle name="highlightPD" xfId="39"/>
    <cellStyle name="highlightPercentage" xfId="40"/>
    <cellStyle name="highlightText" xfId="41"/>
    <cellStyle name="Hipervínculo 2" xfId="42"/>
    <cellStyle name="Input [yellow]" xfId="43"/>
    <cellStyle name="Input Cells" xfId="44"/>
    <cellStyle name="inputDate" xfId="45"/>
    <cellStyle name="inputExposure" xfId="46"/>
    <cellStyle name="inputMaturity" xfId="47"/>
    <cellStyle name="inputPD" xfId="48"/>
    <cellStyle name="inputPercentage" xfId="49"/>
    <cellStyle name="inputSelection" xfId="50"/>
    <cellStyle name="inputText" xfId="51"/>
    <cellStyle name="Linked Cells" xfId="52"/>
    <cellStyle name="Millares [0] 2" xfId="53"/>
    <cellStyle name="Millares 10" xfId="54"/>
    <cellStyle name="Millares 11" xfId="55"/>
    <cellStyle name="Millares 12" xfId="56"/>
    <cellStyle name="Millares 12 2" xfId="57"/>
    <cellStyle name="Millares 12 2 2" xfId="4"/>
    <cellStyle name="Millares 13" xfId="58"/>
    <cellStyle name="Millares 14" xfId="59"/>
    <cellStyle name="Millares 2" xfId="60"/>
    <cellStyle name="Millares 2 2" xfId="61"/>
    <cellStyle name="Millares 2 3" xfId="62"/>
    <cellStyle name="Millares 3" xfId="63"/>
    <cellStyle name="Millares 4" xfId="64"/>
    <cellStyle name="Millares 4 2" xfId="65"/>
    <cellStyle name="Millares 4 2 2" xfId="66"/>
    <cellStyle name="Millares 4 2 2 2" xfId="67"/>
    <cellStyle name="Millares 4 2 2 2 2" xfId="68"/>
    <cellStyle name="Millares 4 2 2 2 3" xfId="69"/>
    <cellStyle name="Millares 4 2 2 2 3 2" xfId="70"/>
    <cellStyle name="Millares 4 2 2 2 3 2 2" xfId="71"/>
    <cellStyle name="Millares 4 2 2 2 4" xfId="72"/>
    <cellStyle name="Millares 4 2 2 2 4 2" xfId="73"/>
    <cellStyle name="Millares 5" xfId="74"/>
    <cellStyle name="Millares 5 2" xfId="75"/>
    <cellStyle name="Millares 6" xfId="76"/>
    <cellStyle name="Millares 6 2" xfId="77"/>
    <cellStyle name="Millares 6 2 2" xfId="78"/>
    <cellStyle name="Millares 6 2 2 2" xfId="79"/>
    <cellStyle name="Millares 6 2 2 2 2" xfId="80"/>
    <cellStyle name="Millares 6 2 2 2 3" xfId="81"/>
    <cellStyle name="Millares 6 2 2 2 3 2" xfId="82"/>
    <cellStyle name="Millares 6 2 2 2 3 2 2" xfId="83"/>
    <cellStyle name="Millares 6 2 3" xfId="84"/>
    <cellStyle name="Millares 6 2 3 2" xfId="85"/>
    <cellStyle name="Millares 6 2 3 2 2" xfId="86"/>
    <cellStyle name="Millares 6 2 3 2 3" xfId="87"/>
    <cellStyle name="Millares 6 2 3 2 3 2" xfId="88"/>
    <cellStyle name="Millares 6 2 3 2 3 2 2" xfId="89"/>
    <cellStyle name="Millares 6 2 3 2 4" xfId="90"/>
    <cellStyle name="Millares 6 2 3 2 5" xfId="91"/>
    <cellStyle name="Millares 6 2 3 2 5 2" xfId="92"/>
    <cellStyle name="Millares 7" xfId="93"/>
    <cellStyle name="Millares 7 2" xfId="94"/>
    <cellStyle name="Millares 7 2 2" xfId="95"/>
    <cellStyle name="Millares 7 2 2 2" xfId="96"/>
    <cellStyle name="Millares 7 2 2 3" xfId="97"/>
    <cellStyle name="Millares 7 2 2 4" xfId="98"/>
    <cellStyle name="Millares 7 2 2 4 2" xfId="99"/>
    <cellStyle name="Millares 7 2 2 4 2 2" xfId="100"/>
    <cellStyle name="Millares 8" xfId="101"/>
    <cellStyle name="Millares 9" xfId="102"/>
    <cellStyle name="Millares_35-43 Bcos Ene-2002" xfId="103"/>
    <cellStyle name="Milliers [0]_!!!GO" xfId="104"/>
    <cellStyle name="Milliers_!!!GO" xfId="105"/>
    <cellStyle name="Monétaire [0]_!!!GO" xfId="106"/>
    <cellStyle name="Monétaire_!!!GO" xfId="107"/>
    <cellStyle name="Monetario" xfId="108"/>
    <cellStyle name="Monetario0" xfId="109"/>
    <cellStyle name="Normal" xfId="0" builtinId="0"/>
    <cellStyle name="Normal - Style1" xfId="110"/>
    <cellStyle name="Normal 10" xfId="111"/>
    <cellStyle name="Normal 10 2" xfId="112"/>
    <cellStyle name="Normal 10 2 2" xfId="113"/>
    <cellStyle name="Normal 10 2 2 2" xfId="114"/>
    <cellStyle name="Normal 10 2 2 2 2" xfId="115"/>
    <cellStyle name="Normal 10 3" xfId="116"/>
    <cellStyle name="Normal 10 4" xfId="117"/>
    <cellStyle name="Normal 10 4 2" xfId="118"/>
    <cellStyle name="Normal 10 4 2 2" xfId="119"/>
    <cellStyle name="Normal 11" xfId="120"/>
    <cellStyle name="Normal 12" xfId="121"/>
    <cellStyle name="Normal 12 2" xfId="122"/>
    <cellStyle name="Normal 12 2 2" xfId="2"/>
    <cellStyle name="Normal 2" xfId="123"/>
    <cellStyle name="Normal 2 2" xfId="124"/>
    <cellStyle name="Normal 2 2 2" xfId="125"/>
    <cellStyle name="Normal 2 2 2 2" xfId="126"/>
    <cellStyle name="Normal 2 2 2 2 2" xfId="127"/>
    <cellStyle name="Normal 2 2 2 2 2 2" xfId="128"/>
    <cellStyle name="Normal 22" xfId="129"/>
    <cellStyle name="Normal 3" xfId="130"/>
    <cellStyle name="Normal 3 2" xfId="131"/>
    <cellStyle name="Normal 4" xfId="132"/>
    <cellStyle name="Normal 4 2" xfId="133"/>
    <cellStyle name="Normal 4 3" xfId="134"/>
    <cellStyle name="Normal 4 3 2" xfId="135"/>
    <cellStyle name="Normal 4 3 2 2" xfId="136"/>
    <cellStyle name="Normal 4 3 2 2 2" xfId="137"/>
    <cellStyle name="Normal 4 3 2 2 3" xfId="138"/>
    <cellStyle name="Normal 4 3 2 2 3 2" xfId="139"/>
    <cellStyle name="Normal 4 3 2 2 3 2 2" xfId="140"/>
    <cellStyle name="Normal 4 3 2 2 3 3" xfId="141"/>
    <cellStyle name="Normal 4 3 2 2 4" xfId="142"/>
    <cellStyle name="Normal 4 3 2 2 4 2" xfId="5"/>
    <cellStyle name="Normal 5" xfId="143"/>
    <cellStyle name="Normal 5 2" xfId="144"/>
    <cellStyle name="Normal 5 2 2" xfId="145"/>
    <cellStyle name="Normal 5 2 2 2" xfId="146"/>
    <cellStyle name="Normal 5 2 2 2 2" xfId="147"/>
    <cellStyle name="Normal 5 2 2 2 3" xfId="148"/>
    <cellStyle name="Normal 5 2 2 2 3 2" xfId="149"/>
    <cellStyle name="Normal 5 2 2 2 3 2 2" xfId="150"/>
    <cellStyle name="Normal 5 2 3" xfId="151"/>
    <cellStyle name="Normal 5 2 3 2" xfId="152"/>
    <cellStyle name="Normal 5 2 3 2 2" xfId="153"/>
    <cellStyle name="Normal 5 2 3 2 3" xfId="154"/>
    <cellStyle name="Normal 5 2 3 2 3 2" xfId="155"/>
    <cellStyle name="Normal 5 2 3 2 3 2 2" xfId="156"/>
    <cellStyle name="Normal 5 2 3 2 3 2 2 2" xfId="157"/>
    <cellStyle name="Normal 5 2 3 2 4" xfId="158"/>
    <cellStyle name="Normal 5 2 3 2 5" xfId="159"/>
    <cellStyle name="Normal 5 2 3 2 5 2" xfId="160"/>
    <cellStyle name="Normal 5 2 4" xfId="161"/>
    <cellStyle name="Normal 5 2 4 2" xfId="162"/>
    <cellStyle name="Normal 5 2 4 2 2" xfId="163"/>
    <cellStyle name="Normal 5 2 4 2 3" xfId="164"/>
    <cellStyle name="Normal 5 2 4 2 3 2" xfId="165"/>
    <cellStyle name="Normal 5 2 4 2 3 2 2" xfId="166"/>
    <cellStyle name="Normal 6" xfId="167"/>
    <cellStyle name="Normal 7" xfId="168"/>
    <cellStyle name="Normal 8" xfId="169"/>
    <cellStyle name="Normal 8 2" xfId="170"/>
    <cellStyle name="Normal 8 2 2" xfId="171"/>
    <cellStyle name="Normal 8 2 2 2" xfId="172"/>
    <cellStyle name="Normal 8 2 2 2 2" xfId="173"/>
    <cellStyle name="Normal 8 2 2 3" xfId="174"/>
    <cellStyle name="Normal 8 2 2 3 2" xfId="175"/>
    <cellStyle name="Normal 8 2 2 3 2 2" xfId="176"/>
    <cellStyle name="Normal 8 3" xfId="177"/>
    <cellStyle name="Normal 8 3 2" xfId="178"/>
    <cellStyle name="Normal 8 3 2 2" xfId="179"/>
    <cellStyle name="Normal 8 3 2 3" xfId="180"/>
    <cellStyle name="Normal 8 3 2 4" xfId="181"/>
    <cellStyle name="Normal 8 3 2 4 2" xfId="182"/>
    <cellStyle name="Normal 8 3 2 4 2 2" xfId="183"/>
    <cellStyle name="Normal 8 4" xfId="184"/>
    <cellStyle name="Normal 8 4 2" xfId="185"/>
    <cellStyle name="Normal 8 4 2 2" xfId="186"/>
    <cellStyle name="Normal 8 4 2 3" xfId="187"/>
    <cellStyle name="Normal 8 4 2 3 2" xfId="188"/>
    <cellStyle name="Normal 8 4 2 3 2 2" xfId="189"/>
    <cellStyle name="Normal 8 4 2 4" xfId="190"/>
    <cellStyle name="Normal 8 4 2 5" xfId="191"/>
    <cellStyle name="Normal 8 4 2 5 2" xfId="192"/>
    <cellStyle name="Normal 9" xfId="193"/>
    <cellStyle name="Œ…‹æØ‚è [0.00]_!!!GO" xfId="194"/>
    <cellStyle name="Œ…‹æØ‚è_!!!GO" xfId="195"/>
    <cellStyle name="optionalExposure" xfId="196"/>
    <cellStyle name="optionalMaturity" xfId="197"/>
    <cellStyle name="optionalPD" xfId="198"/>
    <cellStyle name="optionalPercentage" xfId="199"/>
    <cellStyle name="optionalSelection" xfId="200"/>
    <cellStyle name="optionalText" xfId="201"/>
    <cellStyle name="per.style" xfId="202"/>
    <cellStyle name="Percent" xfId="1" builtinId="5"/>
    <cellStyle name="Percent [2]" xfId="203"/>
    <cellStyle name="Percent 2" xfId="204"/>
    <cellStyle name="Porcen - Estilo1" xfId="205"/>
    <cellStyle name="Porcentaje" xfId="206"/>
    <cellStyle name="Porcentual 2" xfId="207"/>
    <cellStyle name="Porcentual 2 2" xfId="208"/>
    <cellStyle name="Porcentual 2 3" xfId="209"/>
    <cellStyle name="Porcentual 3" xfId="210"/>
    <cellStyle name="Porcentual 3 2" xfId="211"/>
    <cellStyle name="Porcentual 3 2 2" xfId="212"/>
    <cellStyle name="Porcentual 3 2 2 2" xfId="213"/>
    <cellStyle name="Porcentual 3 2 2 2 2" xfId="214"/>
    <cellStyle name="Porcentual 3 2 2 2 3" xfId="215"/>
    <cellStyle name="Porcentual 3 2 2 2 3 2" xfId="216"/>
    <cellStyle name="Porcentual 3 2 2 2 3 2 2" xfId="217"/>
    <cellStyle name="Porcentual 3 2 2 2 4" xfId="218"/>
    <cellStyle name="Porcentual 3 2 2 2 4 2" xfId="219"/>
    <cellStyle name="Porcentual 4" xfId="220"/>
    <cellStyle name="Porcentual 4 2" xfId="221"/>
    <cellStyle name="Porcentual 4 2 2" xfId="222"/>
    <cellStyle name="Porcentual 4 2 2 2" xfId="223"/>
    <cellStyle name="Porcentual 4 2 2 2 2" xfId="224"/>
    <cellStyle name="Porcentual 4 2 2 2 3" xfId="225"/>
    <cellStyle name="Porcentual 4 2 2 2 3 2" xfId="226"/>
    <cellStyle name="Porcentual 4 2 2 2 3 2 2" xfId="227"/>
    <cellStyle name="Porcentual 4 2 3" xfId="228"/>
    <cellStyle name="Porcentual 4 2 3 2" xfId="229"/>
    <cellStyle name="Porcentual 4 2 3 2 2" xfId="230"/>
    <cellStyle name="Porcentual 4 2 3 2 3" xfId="231"/>
    <cellStyle name="Porcentual 4 2 3 2 3 2" xfId="232"/>
    <cellStyle name="Porcentual 4 2 3 2 3 2 2" xfId="233"/>
    <cellStyle name="Porcentual 4 2 3 2 4" xfId="234"/>
    <cellStyle name="Porcentual 4 2 3 2 5" xfId="235"/>
    <cellStyle name="Porcentual 4 2 3 2 6" xfId="236"/>
    <cellStyle name="Porcentual 4 2 3 2 6 2" xfId="237"/>
    <cellStyle name="Porcentual 5" xfId="238"/>
    <cellStyle name="Porcentual 5 2" xfId="239"/>
    <cellStyle name="Porcentual 5 2 2" xfId="240"/>
    <cellStyle name="Porcentual 5 2 2 2" xfId="241"/>
    <cellStyle name="Porcentual 5 2 2 3" xfId="242"/>
    <cellStyle name="Porcentual 5 2 2 4" xfId="243"/>
    <cellStyle name="Porcentual 5 2 2 4 2" xfId="244"/>
    <cellStyle name="Porcentual 5 2 2 4 2 2" xfId="245"/>
    <cellStyle name="Porcentual 5 3" xfId="246"/>
    <cellStyle name="Porcentual 6" xfId="247"/>
    <cellStyle name="Porcentual 6 2" xfId="248"/>
    <cellStyle name="Porcentual 7" xfId="249"/>
    <cellStyle name="Porcentual 8" xfId="250"/>
    <cellStyle name="Porcentual 8 2" xfId="251"/>
    <cellStyle name="Porcentual 8 2 2" xfId="3"/>
    <cellStyle name="pricing" xfId="252"/>
    <cellStyle name="PSChar" xfId="253"/>
    <cellStyle name="Punto" xfId="254"/>
    <cellStyle name="Punto0" xfId="255"/>
    <cellStyle name="RevList" xfId="256"/>
    <cellStyle name="showExposure" xfId="257"/>
    <cellStyle name="showParameterE" xfId="258"/>
    <cellStyle name="showParameterS" xfId="259"/>
    <cellStyle name="showPD" xfId="260"/>
    <cellStyle name="showPercentage" xfId="261"/>
    <cellStyle name="showSelection" xfId="262"/>
    <cellStyle name="Subtotal" xfId="263"/>
    <cellStyle name="supFloat" xfId="264"/>
    <cellStyle name="supInt" xfId="265"/>
    <cellStyle name="supParameterE" xfId="266"/>
    <cellStyle name="supParameterS" xfId="267"/>
    <cellStyle name="supPD" xfId="268"/>
    <cellStyle name="supPercentage" xfId="269"/>
    <cellStyle name="supPercentageL" xfId="270"/>
    <cellStyle name="supSelection" xfId="271"/>
    <cellStyle name="supText" xfId="272"/>
    <cellStyle name="Total2 - Estilo2" xfId="273"/>
    <cellStyle name="Währung [0]_35ERI8T2gbIEMixb4v26icuOo" xfId="274"/>
    <cellStyle name="Währung_35ERI8T2gbIEMixb4v26icuOo" xfId="27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5.xml"/><Relationship Id="rId12" Type="http://schemas.openxmlformats.org/officeDocument/2006/relationships/externalLink" Target="externalLinks/externalLink6.xml"/><Relationship Id="rId13" Type="http://schemas.openxmlformats.org/officeDocument/2006/relationships/externalLink" Target="externalLinks/externalLink7.xml"/><Relationship Id="rId14" Type="http://schemas.openxmlformats.org/officeDocument/2006/relationships/externalLink" Target="externalLinks/externalLink8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1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externalLink" Target="externalLinks/externalLink1.xml"/><Relationship Id="rId8" Type="http://schemas.openxmlformats.org/officeDocument/2006/relationships/externalLink" Target="externalLinks/externalLink2.xml"/><Relationship Id="rId9" Type="http://schemas.openxmlformats.org/officeDocument/2006/relationships/externalLink" Target="externalLinks/externalLink3.xml"/><Relationship Id="rId10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00">
                <a:solidFill>
                  <a:srgbClr val="0070C0"/>
                </a:solidFill>
              </a:defRPr>
            </a:pPr>
            <a:r>
              <a:rPr lang="es-PE" sz="1400">
                <a:solidFill>
                  <a:srgbClr val="0070C0"/>
                </a:solidFill>
              </a:rPr>
              <a:t>Composición del margen financiero bruto</a:t>
            </a:r>
          </a:p>
          <a:p>
            <a:pPr algn="l">
              <a:defRPr sz="1400">
                <a:solidFill>
                  <a:srgbClr val="0070C0"/>
                </a:solidFill>
              </a:defRPr>
            </a:pPr>
            <a:r>
              <a:rPr lang="es-PE" sz="1100" b="0">
                <a:solidFill>
                  <a:srgbClr val="0070C0"/>
                </a:solidFill>
              </a:rPr>
              <a:t>En millones de nuevos soles</a:t>
            </a:r>
          </a:p>
        </c:rich>
      </c:tx>
      <c:layout>
        <c:manualLayout>
          <c:xMode val="edge"/>
          <c:yMode val="edge"/>
          <c:x val="0.017826334208224"/>
          <c:y val="0.017783049547603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305555555555556"/>
          <c:y val="0.245009783658676"/>
          <c:w val="0.938888888888898"/>
          <c:h val="0.5858105649414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MGF!$B$7</c:f>
              <c:strCache>
                <c:ptCount val="1"/>
                <c:pt idx="0">
                  <c:v>Ingresos financieros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-0.00277777777777791"/>
                  <c:y val="0.0815534229962341"/>
                </c:manualLayout>
              </c:layout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0"/>
                  <c:y val="0.104854400995154"/>
                </c:manualLayout>
              </c:layout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00555555555555555"/>
                  <c:y val="0.108737897328307"/>
                </c:manualLayout>
              </c:layout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+mn-lt"/>
                    <a:cs typeface="Arial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MGF!$C$6:$E$6</c:f>
              <c:numCache>
                <c:formatCode>General</c:formatCode>
                <c:ptCount val="3"/>
                <c:pt idx="0">
                  <c:v>2013.0</c:v>
                </c:pt>
                <c:pt idx="1">
                  <c:v>2014.0</c:v>
                </c:pt>
                <c:pt idx="2">
                  <c:v>2015.0</c:v>
                </c:pt>
              </c:numCache>
            </c:numRef>
          </c:cat>
          <c:val>
            <c:numRef>
              <c:f>MGF!$C$7:$E$7</c:f>
              <c:numCache>
                <c:formatCode>_ * #,##0_ ;_ * \-#,##0_ ;_ * "-"??_ ;_ @_ </c:formatCode>
                <c:ptCount val="3"/>
                <c:pt idx="0">
                  <c:v>3631.144</c:v>
                </c:pt>
                <c:pt idx="1">
                  <c:v>3741.378</c:v>
                </c:pt>
                <c:pt idx="2">
                  <c:v>4051.709</c:v>
                </c:pt>
              </c:numCache>
            </c:numRef>
          </c:val>
        </c:ser>
        <c:ser>
          <c:idx val="1"/>
          <c:order val="1"/>
          <c:tx>
            <c:strRef>
              <c:f>MGF!$B$8</c:f>
              <c:strCache>
                <c:ptCount val="1"/>
                <c:pt idx="0">
                  <c:v>Gastos financieros</c:v>
                </c:pt>
              </c:strCache>
            </c:strRef>
          </c:tx>
          <c:spPr>
            <a:solidFill>
              <a:srgbClr val="D1F3FF"/>
            </a:solidFill>
          </c:spPr>
          <c:invertIfNegative val="0"/>
          <c:dLbls>
            <c:txPr>
              <a:bodyPr/>
              <a:lstStyle/>
              <a:p>
                <a:pPr>
                  <a:defRPr sz="1200" b="1">
                    <a:solidFill>
                      <a:srgbClr val="0070C0"/>
                    </a:solidFill>
                    <a:latin typeface="+mn-lt"/>
                    <a:cs typeface="Arial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MGF!$C$6:$E$6</c:f>
              <c:numCache>
                <c:formatCode>General</c:formatCode>
                <c:ptCount val="3"/>
                <c:pt idx="0">
                  <c:v>2013.0</c:v>
                </c:pt>
                <c:pt idx="1">
                  <c:v>2014.0</c:v>
                </c:pt>
                <c:pt idx="2">
                  <c:v>2015.0</c:v>
                </c:pt>
              </c:numCache>
            </c:numRef>
          </c:cat>
          <c:val>
            <c:numRef>
              <c:f>MGF!$C$8:$E$8</c:f>
              <c:numCache>
                <c:formatCode>_ * #,##0_ ;_ * \-#,##0_ ;_ * "-"??_ ;_ @_ </c:formatCode>
                <c:ptCount val="3"/>
                <c:pt idx="0">
                  <c:v>-1117.156</c:v>
                </c:pt>
                <c:pt idx="1">
                  <c:v>-1055.196</c:v>
                </c:pt>
                <c:pt idx="2">
                  <c:v>-1345.905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1"/>
        <c:overlap val="100"/>
        <c:axId val="2128141560"/>
        <c:axId val="2128144888"/>
      </c:barChart>
      <c:catAx>
        <c:axId val="2128141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 sz="1050" b="0">
                <a:solidFill>
                  <a:srgbClr val="002060"/>
                </a:solidFill>
                <a:latin typeface="+mn-lt"/>
                <a:cs typeface="Arial" pitchFamily="34" charset="0"/>
              </a:defRPr>
            </a:pPr>
            <a:endParaRPr lang="en-US"/>
          </a:p>
        </c:txPr>
        <c:crossAx val="2128144888"/>
        <c:crosses val="autoZero"/>
        <c:auto val="1"/>
        <c:lblAlgn val="ctr"/>
        <c:lblOffset val="100"/>
        <c:noMultiLvlLbl val="0"/>
      </c:catAx>
      <c:valAx>
        <c:axId val="2128144888"/>
        <c:scaling>
          <c:orientation val="minMax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one"/>
        <c:crossAx val="2128141560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198184820647419"/>
          <c:y val="0.906474094174488"/>
          <c:w val="0.603630139982502"/>
          <c:h val="0.0702249063527253"/>
        </c:manualLayout>
      </c:layout>
      <c:overlay val="0"/>
      <c:txPr>
        <a:bodyPr/>
        <a:lstStyle/>
        <a:p>
          <a:pPr>
            <a:defRPr sz="1050" b="0">
              <a:solidFill>
                <a:srgbClr val="002060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rgbClr val="0070C0"/>
      </a:solidFill>
    </a:ln>
  </c:spPr>
  <c:printSettings>
    <c:headerFooter/>
    <c:pageMargins b="0.750000000000015" l="0.700000000000001" r="0.700000000000001" t="0.75000000000001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00">
                <a:solidFill>
                  <a:srgbClr val="0070C0"/>
                </a:solidFill>
              </a:defRPr>
            </a:pPr>
            <a:r>
              <a:rPr lang="en-US" sz="1400">
                <a:solidFill>
                  <a:srgbClr val="0070C0"/>
                </a:solidFill>
              </a:rPr>
              <a:t>Margen financiero neto</a:t>
            </a:r>
          </a:p>
          <a:p>
            <a:pPr algn="l">
              <a:defRPr sz="1400">
                <a:solidFill>
                  <a:srgbClr val="0070C0"/>
                </a:solidFill>
              </a:defRPr>
            </a:pPr>
            <a:r>
              <a:rPr lang="en-US" sz="1100" b="0">
                <a:solidFill>
                  <a:srgbClr val="0070C0"/>
                </a:solidFill>
              </a:rPr>
              <a:t>En millones de nuevos soles</a:t>
            </a:r>
          </a:p>
        </c:rich>
      </c:tx>
      <c:layout>
        <c:manualLayout>
          <c:xMode val="edge"/>
          <c:yMode val="edge"/>
          <c:x val="0.011326334208224"/>
          <c:y val="0.018532814025400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MGN!$B$7</c:f>
              <c:strCache>
                <c:ptCount val="1"/>
                <c:pt idx="0">
                  <c:v>MFN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txPr>
              <a:bodyPr/>
              <a:lstStyle/>
              <a:p>
                <a:pPr>
                  <a:defRPr sz="1200" b="1">
                    <a:solidFill>
                      <a:srgbClr val="0070C0"/>
                    </a:solidFill>
                    <a:latin typeface="+mn-lt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MGN!$C$6:$E$6</c:f>
              <c:numCache>
                <c:formatCode>General</c:formatCode>
                <c:ptCount val="3"/>
                <c:pt idx="0">
                  <c:v>2013.0</c:v>
                </c:pt>
                <c:pt idx="1">
                  <c:v>2014.0</c:v>
                </c:pt>
                <c:pt idx="2">
                  <c:v>2015.0</c:v>
                </c:pt>
              </c:numCache>
            </c:numRef>
          </c:cat>
          <c:val>
            <c:numRef>
              <c:f>MGN!$C$7:$E$7</c:f>
              <c:numCache>
                <c:formatCode>_ * #,##0_ ;_ * \-#,##0_ ;_ * "-"??_ ;_ @_ </c:formatCode>
                <c:ptCount val="3"/>
                <c:pt idx="0">
                  <c:v>1992.86</c:v>
                </c:pt>
                <c:pt idx="1">
                  <c:v>2171.707</c:v>
                </c:pt>
                <c:pt idx="2">
                  <c:v>2067.623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1"/>
        <c:axId val="2117112312"/>
        <c:axId val="2117751960"/>
      </c:barChart>
      <c:catAx>
        <c:axId val="2117112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 sz="1000" b="0">
                <a:solidFill>
                  <a:srgbClr val="002060"/>
                </a:solidFill>
                <a:latin typeface="+mn-lt"/>
                <a:cs typeface="Arial" pitchFamily="34" charset="0"/>
              </a:defRPr>
            </a:pPr>
            <a:endParaRPr lang="en-US"/>
          </a:p>
        </c:txPr>
        <c:crossAx val="2117751960"/>
        <c:crosses val="autoZero"/>
        <c:auto val="1"/>
        <c:lblAlgn val="ctr"/>
        <c:lblOffset val="100"/>
        <c:noMultiLvlLbl val="0"/>
      </c:catAx>
      <c:valAx>
        <c:axId val="2117751960"/>
        <c:scaling>
          <c:orientation val="minMax"/>
          <c:min val="1000.0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one"/>
        <c:crossAx val="21171123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solidFill>
        <a:srgbClr val="0070C0"/>
      </a:solidFill>
    </a:ln>
  </c:spPr>
  <c:printSettings>
    <c:headerFooter/>
    <c:pageMargins b="0.750000000000015" l="0.700000000000001" r="0.700000000000001" t="0.75000000000001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00">
                <a:solidFill>
                  <a:srgbClr val="0070C0"/>
                </a:solidFill>
              </a:defRPr>
            </a:pPr>
            <a:r>
              <a:rPr lang="es-PE" sz="1400">
                <a:solidFill>
                  <a:srgbClr val="0070C0"/>
                </a:solidFill>
              </a:rPr>
              <a:t>Gastos de administración</a:t>
            </a:r>
          </a:p>
          <a:p>
            <a:pPr algn="l">
              <a:defRPr sz="1400">
                <a:solidFill>
                  <a:srgbClr val="0070C0"/>
                </a:solidFill>
              </a:defRPr>
            </a:pPr>
            <a:r>
              <a:rPr lang="es-PE" sz="1100" b="0">
                <a:solidFill>
                  <a:srgbClr val="0070C0"/>
                </a:solidFill>
              </a:rPr>
              <a:t>En millones de nuevos soles</a:t>
            </a:r>
          </a:p>
        </c:rich>
      </c:tx>
      <c:layout>
        <c:manualLayout>
          <c:xMode val="edge"/>
          <c:yMode val="edge"/>
          <c:x val="0.017826334208224"/>
          <c:y val="0.023166162934384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305556261112522"/>
          <c:y val="0.224464684269253"/>
          <c:w val="0.938888888888898"/>
          <c:h val="0.5827906400283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GA!$B$7</c:f>
              <c:strCache>
                <c:ptCount val="1"/>
                <c:pt idx="0">
                  <c:v>Gastos de personal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0.0"/>
                  <c:y val="0.0553878493147156"/>
                </c:manualLayout>
              </c:layout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0"/>
                  <c:y val="0.0537027083739817"/>
                </c:manualLayout>
              </c:layout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00277777777777789"/>
                  <c:y val="0.0685502327230871"/>
                </c:manualLayout>
              </c:layout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+mn-lt"/>
                    <a:cs typeface="Arial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GA!$C$6:$E$6</c:f>
              <c:numCache>
                <c:formatCode>General</c:formatCode>
                <c:ptCount val="3"/>
                <c:pt idx="0">
                  <c:v>2013.0</c:v>
                </c:pt>
                <c:pt idx="1">
                  <c:v>2014.0</c:v>
                </c:pt>
                <c:pt idx="2">
                  <c:v>2015.0</c:v>
                </c:pt>
              </c:numCache>
            </c:numRef>
          </c:cat>
          <c:val>
            <c:numRef>
              <c:f>GA!$C$7:$E$7</c:f>
              <c:numCache>
                <c:formatCode>_ * #,##0_ ;_ * \-#,##0_ ;_ * "-"??_ ;_ @_ </c:formatCode>
                <c:ptCount val="3"/>
                <c:pt idx="0">
                  <c:v>603.734</c:v>
                </c:pt>
                <c:pt idx="1">
                  <c:v>653.425</c:v>
                </c:pt>
                <c:pt idx="2">
                  <c:v>685.099</c:v>
                </c:pt>
              </c:numCache>
            </c:numRef>
          </c:val>
        </c:ser>
        <c:ser>
          <c:idx val="1"/>
          <c:order val="1"/>
          <c:tx>
            <c:strRef>
              <c:f>GA!$B$8</c:f>
              <c:strCache>
                <c:ptCount val="1"/>
                <c:pt idx="0">
                  <c:v>Gastos generales</c:v>
                </c:pt>
              </c:strCache>
            </c:strRef>
          </c:tx>
          <c:spPr>
            <a:solidFill>
              <a:srgbClr val="D1F3FF"/>
            </a:solidFill>
          </c:spPr>
          <c:invertIfNegative val="0"/>
          <c:dLbls>
            <c:dLbl>
              <c:idx val="0"/>
              <c:layout>
                <c:manualLayout>
                  <c:x val="-0.0027777777777778"/>
                  <c:y val="0.046011448408687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0"/>
                  <c:y val="0.0880308666206555"/>
                </c:manualLayout>
              </c:layout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0027777777777778"/>
                  <c:y val="-0.027281927877909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>
                    <a:solidFill>
                      <a:srgbClr val="0070C0"/>
                    </a:solidFill>
                    <a:latin typeface="+mn-lt"/>
                    <a:cs typeface="Arial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GA!$C$6:$E$6</c:f>
              <c:numCache>
                <c:formatCode>General</c:formatCode>
                <c:ptCount val="3"/>
                <c:pt idx="0">
                  <c:v>2013.0</c:v>
                </c:pt>
                <c:pt idx="1">
                  <c:v>2014.0</c:v>
                </c:pt>
                <c:pt idx="2">
                  <c:v>2015.0</c:v>
                </c:pt>
              </c:numCache>
            </c:numRef>
          </c:cat>
          <c:val>
            <c:numRef>
              <c:f>GA!$C$8:$E$8</c:f>
              <c:numCache>
                <c:formatCode>_ * #,##0_ ;_ * \-#,##0_ ;_ * "-"??_ ;_ @_ </c:formatCode>
                <c:ptCount val="3"/>
                <c:pt idx="0">
                  <c:v>651.582</c:v>
                </c:pt>
                <c:pt idx="1">
                  <c:v>654.399</c:v>
                </c:pt>
                <c:pt idx="2">
                  <c:v>821.0119999999999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1"/>
        <c:overlap val="100"/>
        <c:axId val="2128217080"/>
        <c:axId val="2128218488"/>
      </c:barChart>
      <c:catAx>
        <c:axId val="2128217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0070C0"/>
            </a:solidFill>
          </a:ln>
        </c:spPr>
        <c:txPr>
          <a:bodyPr/>
          <a:lstStyle/>
          <a:p>
            <a:pPr>
              <a:defRPr sz="1000" b="0">
                <a:solidFill>
                  <a:srgbClr val="002060"/>
                </a:solidFill>
                <a:latin typeface="+mn-lt"/>
                <a:cs typeface="Arial" pitchFamily="34" charset="0"/>
              </a:defRPr>
            </a:pPr>
            <a:endParaRPr lang="en-US"/>
          </a:p>
        </c:txPr>
        <c:crossAx val="2128218488"/>
        <c:crosses val="autoZero"/>
        <c:auto val="1"/>
        <c:lblAlgn val="ctr"/>
        <c:lblOffset val="100"/>
        <c:noMultiLvlLbl val="0"/>
      </c:catAx>
      <c:valAx>
        <c:axId val="2128218488"/>
        <c:scaling>
          <c:orientation val="minMax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one"/>
        <c:crossAx val="2128217080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127857174103237"/>
          <c:y val="0.890586062932195"/>
          <c:w val="0.805396544181977"/>
          <c:h val="0.0743490055886077"/>
        </c:manualLayout>
      </c:layout>
      <c:overlay val="0"/>
      <c:txPr>
        <a:bodyPr/>
        <a:lstStyle/>
        <a:p>
          <a:pPr>
            <a:defRPr sz="1050" b="0">
              <a:solidFill>
                <a:srgbClr val="002060"/>
              </a:solidFill>
              <a:latin typeface="+mn-lt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rgbClr val="0070C0"/>
      </a:solidFill>
    </a:ln>
  </c:spPr>
  <c:printSettings>
    <c:headerFooter/>
    <c:pageMargins b="0.750000000000015" l="0.700000000000001" r="0.700000000000001" t="0.75000000000001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00">
                <a:solidFill>
                  <a:srgbClr val="0070C0"/>
                </a:solidFill>
              </a:defRPr>
            </a:pPr>
            <a:r>
              <a:rPr lang="es-PE" sz="1400">
                <a:solidFill>
                  <a:srgbClr val="0070C0"/>
                </a:solidFill>
              </a:rPr>
              <a:t>Ratio de eficiencia</a:t>
            </a:r>
          </a:p>
        </c:rich>
      </c:tx>
      <c:layout>
        <c:manualLayout>
          <c:xMode val="edge"/>
          <c:yMode val="edge"/>
          <c:x val="0.00949300087489076"/>
          <c:y val="0.0138996105190501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'R&amp;E'!$B$6</c:f>
              <c:strCache>
                <c:ptCount val="1"/>
                <c:pt idx="0">
                  <c:v>BBVA Continental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100" b="1">
                    <a:solidFill>
                      <a:srgbClr val="0070C0"/>
                    </a:solidFill>
                    <a:latin typeface="+mn-lt"/>
                    <a:cs typeface="Arial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'R&amp;E'!$C$5:$E$5</c:f>
              <c:numCache>
                <c:formatCode>General</c:formatCode>
                <c:ptCount val="3"/>
                <c:pt idx="0">
                  <c:v>2013.0</c:v>
                </c:pt>
                <c:pt idx="1">
                  <c:v>2014.0</c:v>
                </c:pt>
                <c:pt idx="2">
                  <c:v>2015.0</c:v>
                </c:pt>
              </c:numCache>
            </c:numRef>
          </c:cat>
          <c:val>
            <c:numRef>
              <c:f>'R&amp;E'!$C$6:$E$6</c:f>
              <c:numCache>
                <c:formatCode>0.00%</c:formatCode>
                <c:ptCount val="3"/>
                <c:pt idx="0">
                  <c:v>0.365520867928244</c:v>
                </c:pt>
                <c:pt idx="1">
                  <c:v>0.364237852362888</c:v>
                </c:pt>
                <c:pt idx="2">
                  <c:v>0.389155669693287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'R&amp;E'!$B$7</c:f>
              <c:strCache>
                <c:ptCount val="1"/>
                <c:pt idx="0">
                  <c:v>Sistema bancario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100" b="1">
                    <a:solidFill>
                      <a:srgbClr val="00B0F0"/>
                    </a:solidFill>
                    <a:latin typeface="+mn-lt"/>
                    <a:cs typeface="Arial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'R&amp;E'!$C$5:$E$5</c:f>
              <c:numCache>
                <c:formatCode>General</c:formatCode>
                <c:ptCount val="3"/>
                <c:pt idx="0">
                  <c:v>2013.0</c:v>
                </c:pt>
                <c:pt idx="1">
                  <c:v>2014.0</c:v>
                </c:pt>
                <c:pt idx="2">
                  <c:v>2015.0</c:v>
                </c:pt>
              </c:numCache>
            </c:numRef>
          </c:cat>
          <c:val>
            <c:numRef>
              <c:f>'R&amp;E'!$C$7:$E$7</c:f>
              <c:numCache>
                <c:formatCode>0.00%</c:formatCode>
                <c:ptCount val="3"/>
                <c:pt idx="0">
                  <c:v>0.470548987682566</c:v>
                </c:pt>
                <c:pt idx="1">
                  <c:v>0.452952989251377</c:v>
                </c:pt>
                <c:pt idx="2">
                  <c:v>0.430276343833296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95798984"/>
        <c:axId val="2119680312"/>
      </c:lineChart>
      <c:catAx>
        <c:axId val="2095798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 sz="1000" b="0">
                <a:solidFill>
                  <a:srgbClr val="002060"/>
                </a:solidFill>
                <a:latin typeface="+mn-lt"/>
                <a:cs typeface="Arial" pitchFamily="34" charset="0"/>
              </a:defRPr>
            </a:pPr>
            <a:endParaRPr lang="en-US"/>
          </a:p>
        </c:txPr>
        <c:crossAx val="2119680312"/>
        <c:crosses val="autoZero"/>
        <c:auto val="1"/>
        <c:lblAlgn val="ctr"/>
        <c:lblOffset val="100"/>
        <c:noMultiLvlLbl val="0"/>
      </c:catAx>
      <c:valAx>
        <c:axId val="2119680312"/>
        <c:scaling>
          <c:orientation val="minMax"/>
          <c:max val="0.600000000000001"/>
          <c:min val="0.25"/>
        </c:scaling>
        <c:delete val="1"/>
        <c:axPos val="l"/>
        <c:numFmt formatCode="0.00%" sourceLinked="1"/>
        <c:majorTickMark val="out"/>
        <c:minorTickMark val="none"/>
        <c:tickLblPos val="none"/>
        <c:crossAx val="2095798984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txPr>
        <a:bodyPr/>
        <a:lstStyle/>
        <a:p>
          <a:pPr>
            <a:defRPr sz="1050" b="0">
              <a:solidFill>
                <a:srgbClr val="002060"/>
              </a:solidFill>
              <a:latin typeface="+mn-lt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rgbClr val="0070C0"/>
      </a:solidFill>
    </a:ln>
  </c:spPr>
  <c:printSettings>
    <c:headerFooter/>
    <c:pageMargins b="0.750000000000015" l="0.700000000000001" r="0.700000000000001" t="0.75000000000001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00">
                <a:solidFill>
                  <a:srgbClr val="0070C0"/>
                </a:solidFill>
              </a:defRPr>
            </a:pPr>
            <a:r>
              <a:rPr lang="es-PE" sz="1400">
                <a:solidFill>
                  <a:srgbClr val="0070C0"/>
                </a:solidFill>
              </a:rPr>
              <a:t>Utilidad neta y ROE</a:t>
            </a:r>
          </a:p>
          <a:p>
            <a:pPr algn="l">
              <a:defRPr sz="1400">
                <a:solidFill>
                  <a:srgbClr val="0070C0"/>
                </a:solidFill>
              </a:defRPr>
            </a:pPr>
            <a:r>
              <a:rPr lang="es-PE" sz="1100" b="0">
                <a:solidFill>
                  <a:srgbClr val="0070C0"/>
                </a:solidFill>
              </a:rPr>
              <a:t>En millones de nuevos soles y porcentaje</a:t>
            </a:r>
          </a:p>
        </c:rich>
      </c:tx>
      <c:layout>
        <c:manualLayout>
          <c:xMode val="edge"/>
          <c:yMode val="edge"/>
          <c:x val="0.00949300087489076"/>
          <c:y val="0.009266407012700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305555555555556"/>
          <c:y val="0.243335848153504"/>
          <c:w val="0.938888888888898"/>
          <c:h val="0.4882517281484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Rentabilidad!$B$6</c:f>
              <c:strCache>
                <c:ptCount val="1"/>
                <c:pt idx="0">
                  <c:v>Utilidad neta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-0.00555555555555555"/>
                  <c:y val="-0.037065628050800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>
                    <a:solidFill>
                      <a:srgbClr val="0070C0"/>
                    </a:solidFill>
                    <a:latin typeface="+mn-lt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Rentabilidad!$C$5:$E$5</c:f>
              <c:numCache>
                <c:formatCode>General</c:formatCode>
                <c:ptCount val="3"/>
                <c:pt idx="0">
                  <c:v>2013.0</c:v>
                </c:pt>
                <c:pt idx="1">
                  <c:v>2014.0</c:v>
                </c:pt>
                <c:pt idx="2">
                  <c:v>2015.0</c:v>
                </c:pt>
              </c:numCache>
            </c:numRef>
          </c:cat>
          <c:val>
            <c:numRef>
              <c:f>Rentabilidad!$C$6:$E$6</c:f>
              <c:numCache>
                <c:formatCode>_ * #,##0_ ;_ * \-#,##0_ ;_ * "-"??_ ;_ @_ </c:formatCode>
                <c:ptCount val="3"/>
                <c:pt idx="0">
                  <c:v>1304.337999999999</c:v>
                </c:pt>
                <c:pt idx="1">
                  <c:v>1343.78</c:v>
                </c:pt>
                <c:pt idx="2">
                  <c:v>1371.604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1"/>
        <c:axId val="2119327480"/>
        <c:axId val="2065639656"/>
      </c:barChart>
      <c:lineChart>
        <c:grouping val="standard"/>
        <c:varyColors val="0"/>
        <c:ser>
          <c:idx val="1"/>
          <c:order val="1"/>
          <c:tx>
            <c:strRef>
              <c:f>Rentabilidad!$B$7</c:f>
              <c:strCache>
                <c:ptCount val="1"/>
                <c:pt idx="0">
                  <c:v>ROE</c:v>
                </c:pt>
              </c:strCache>
            </c:strRef>
          </c:tx>
          <c:spPr>
            <a:ln w="38100">
              <a:solidFill>
                <a:srgbClr val="92D050"/>
              </a:solidFill>
            </a:ln>
          </c:spPr>
          <c:marker>
            <c:symbol val="none"/>
          </c:marker>
          <c:dLbls>
            <c:delete val="1"/>
          </c:dLbls>
          <c:cat>
            <c:numRef>
              <c:f>Rentabilidad!$C$5:$E$5</c:f>
              <c:numCache>
                <c:formatCode>General</c:formatCode>
                <c:ptCount val="3"/>
                <c:pt idx="0">
                  <c:v>2013.0</c:v>
                </c:pt>
                <c:pt idx="1">
                  <c:v>2014.0</c:v>
                </c:pt>
                <c:pt idx="2">
                  <c:v>2015.0</c:v>
                </c:pt>
              </c:numCache>
            </c:numRef>
          </c:cat>
          <c:val>
            <c:numRef>
              <c:f>Rentabilidad!$C$7:$E$7</c:f>
              <c:numCache>
                <c:formatCode>0.00%</c:formatCode>
                <c:ptCount val="3"/>
                <c:pt idx="0">
                  <c:v>0.297880779200054</c:v>
                </c:pt>
                <c:pt idx="1">
                  <c:v>0.266853274972628</c:v>
                </c:pt>
                <c:pt idx="2">
                  <c:v>0.2392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97858520"/>
        <c:axId val="2097744152"/>
      </c:lineChart>
      <c:catAx>
        <c:axId val="2119327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0070C0"/>
            </a:solidFill>
          </a:ln>
        </c:spPr>
        <c:txPr>
          <a:bodyPr/>
          <a:lstStyle/>
          <a:p>
            <a:pPr>
              <a:defRPr sz="1000" b="0">
                <a:solidFill>
                  <a:srgbClr val="002060"/>
                </a:solidFill>
                <a:latin typeface="+mn-lt"/>
                <a:cs typeface="Arial" pitchFamily="34" charset="0"/>
              </a:defRPr>
            </a:pPr>
            <a:endParaRPr lang="en-US"/>
          </a:p>
        </c:txPr>
        <c:crossAx val="2065639656"/>
        <c:crosses val="autoZero"/>
        <c:auto val="1"/>
        <c:lblAlgn val="ctr"/>
        <c:lblOffset val="100"/>
        <c:noMultiLvlLbl val="0"/>
      </c:catAx>
      <c:valAx>
        <c:axId val="2065639656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one"/>
        <c:spPr>
          <a:ln>
            <a:noFill/>
          </a:ln>
        </c:spPr>
        <c:crossAx val="2119327480"/>
        <c:crosses val="autoZero"/>
        <c:crossBetween val="between"/>
      </c:valAx>
      <c:valAx>
        <c:axId val="2097744152"/>
        <c:scaling>
          <c:orientation val="minMax"/>
          <c:max val="0.55"/>
          <c:min val="0.2"/>
        </c:scaling>
        <c:delete val="0"/>
        <c:axPos val="r"/>
        <c:numFmt formatCode="0.00%" sourceLinked="1"/>
        <c:majorTickMark val="none"/>
        <c:minorTickMark val="none"/>
        <c:tickLblPos val="none"/>
        <c:spPr>
          <a:ln>
            <a:noFill/>
          </a:ln>
        </c:spPr>
        <c:crossAx val="2097858520"/>
        <c:crosses val="max"/>
        <c:crossBetween val="between"/>
      </c:valAx>
      <c:catAx>
        <c:axId val="2097858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977441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txPr>
        <a:bodyPr/>
        <a:lstStyle/>
        <a:p>
          <a:pPr>
            <a:defRPr sz="1050" b="0">
              <a:solidFill>
                <a:srgbClr val="002060"/>
              </a:solidFill>
              <a:latin typeface="+mn-lt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rgbClr val="0070C0"/>
      </a:solidFill>
    </a:ln>
  </c:spPr>
  <c:printSettings>
    <c:headerFooter/>
    <c:pageMargins b="0.750000000000015" l="0.700000000000001" r="0.700000000000001" t="0.75000000000001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r>
              <a:rPr lang="es-PE" sz="1400">
                <a:solidFill>
                  <a:srgbClr val="0070C0"/>
                </a:solidFill>
              </a:rPr>
              <a:t>Activos totales y ROA</a:t>
            </a:r>
          </a:p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r>
              <a:rPr lang="es-PE" sz="1100" b="0" i="0" baseline="0">
                <a:solidFill>
                  <a:srgbClr val="0070C0"/>
                </a:solidFill>
              </a:rPr>
              <a:t>En millones de nuevos soles y porcentaje</a:t>
            </a:r>
          </a:p>
        </c:rich>
      </c:tx>
      <c:layout>
        <c:manualLayout>
          <c:xMode val="edge"/>
          <c:yMode val="edge"/>
          <c:x val="0.00393744531933508"/>
          <c:y val="0.00926640701270018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Rentabilidad!$B$12</c:f>
              <c:strCache>
                <c:ptCount val="1"/>
                <c:pt idx="0">
                  <c:v>Activos totales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txPr>
              <a:bodyPr/>
              <a:lstStyle/>
              <a:p>
                <a:pPr>
                  <a:defRPr sz="1100" b="1">
                    <a:solidFill>
                      <a:srgbClr val="0070C0"/>
                    </a:solidFill>
                    <a:latin typeface="+mn-lt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Rentabilidad!$C$11:$E$11</c:f>
              <c:numCache>
                <c:formatCode>General</c:formatCode>
                <c:ptCount val="3"/>
                <c:pt idx="0">
                  <c:v>2013.0</c:v>
                </c:pt>
                <c:pt idx="1">
                  <c:v>2014.0</c:v>
                </c:pt>
                <c:pt idx="2">
                  <c:v>2015.0</c:v>
                </c:pt>
              </c:numCache>
            </c:numRef>
          </c:cat>
          <c:val>
            <c:numRef>
              <c:f>Rentabilidad!$C$12:$E$12</c:f>
              <c:numCache>
                <c:formatCode>_ * #,##0_ ;_ * \-#,##0_ ;_ * "-"??_ ;_ @_ </c:formatCode>
                <c:ptCount val="3"/>
                <c:pt idx="0">
                  <c:v>56548.413</c:v>
                </c:pt>
                <c:pt idx="1">
                  <c:v>62896.26</c:v>
                </c:pt>
                <c:pt idx="2">
                  <c:v>81116.14200000001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1"/>
        <c:axId val="2119280184"/>
        <c:axId val="2119200552"/>
      </c:barChart>
      <c:lineChart>
        <c:grouping val="standard"/>
        <c:varyColors val="0"/>
        <c:ser>
          <c:idx val="1"/>
          <c:order val="1"/>
          <c:tx>
            <c:strRef>
              <c:f>Rentabilidad!$B$13</c:f>
              <c:strCache>
                <c:ptCount val="1"/>
                <c:pt idx="0">
                  <c:v>ROA</c:v>
                </c:pt>
              </c:strCache>
            </c:strRef>
          </c:tx>
          <c:spPr>
            <a:ln w="38100">
              <a:solidFill>
                <a:srgbClr val="92D050"/>
              </a:solidFill>
            </a:ln>
          </c:spPr>
          <c:marker>
            <c:symbol val="none"/>
          </c:marker>
          <c:dLbls>
            <c:delete val="1"/>
          </c:dLbls>
          <c:cat>
            <c:numRef>
              <c:f>Rentabilidad!$C$11:$E$11</c:f>
              <c:numCache>
                <c:formatCode>General</c:formatCode>
                <c:ptCount val="3"/>
                <c:pt idx="0">
                  <c:v>2013.0</c:v>
                </c:pt>
                <c:pt idx="1">
                  <c:v>2014.0</c:v>
                </c:pt>
                <c:pt idx="2">
                  <c:v>2015.0</c:v>
                </c:pt>
              </c:numCache>
            </c:numRef>
          </c:cat>
          <c:val>
            <c:numRef>
              <c:f>Rentabilidad!$C$13:$E$13</c:f>
              <c:numCache>
                <c:formatCode>0.00%</c:formatCode>
                <c:ptCount val="3"/>
                <c:pt idx="0">
                  <c:v>0.0241695844282172</c:v>
                </c:pt>
                <c:pt idx="1">
                  <c:v>0.0226212481703069</c:v>
                </c:pt>
                <c:pt idx="2">
                  <c:v>0.0187092356625801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19207288"/>
        <c:axId val="2119203944"/>
      </c:lineChart>
      <c:catAx>
        <c:axId val="2119280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0070C0"/>
            </a:solidFill>
          </a:ln>
        </c:spPr>
        <c:txPr>
          <a:bodyPr/>
          <a:lstStyle/>
          <a:p>
            <a:pPr>
              <a:defRPr sz="1000" b="0">
                <a:solidFill>
                  <a:srgbClr val="002060"/>
                </a:solidFill>
                <a:latin typeface="+mn-lt"/>
                <a:cs typeface="Arial" pitchFamily="34" charset="0"/>
              </a:defRPr>
            </a:pPr>
            <a:endParaRPr lang="en-US"/>
          </a:p>
        </c:txPr>
        <c:crossAx val="2119200552"/>
        <c:crosses val="autoZero"/>
        <c:auto val="1"/>
        <c:lblAlgn val="ctr"/>
        <c:lblOffset val="100"/>
        <c:noMultiLvlLbl val="0"/>
      </c:catAx>
      <c:valAx>
        <c:axId val="2119200552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one"/>
        <c:spPr>
          <a:ln>
            <a:noFill/>
          </a:ln>
        </c:spPr>
        <c:crossAx val="2119280184"/>
        <c:crosses val="autoZero"/>
        <c:crossBetween val="between"/>
      </c:valAx>
      <c:valAx>
        <c:axId val="2119203944"/>
        <c:scaling>
          <c:orientation val="minMax"/>
          <c:max val="0.065"/>
          <c:min val="0.01"/>
        </c:scaling>
        <c:delete val="0"/>
        <c:axPos val="r"/>
        <c:numFmt formatCode="0.00%" sourceLinked="1"/>
        <c:majorTickMark val="none"/>
        <c:minorTickMark val="none"/>
        <c:tickLblPos val="none"/>
        <c:spPr>
          <a:ln>
            <a:noFill/>
          </a:ln>
        </c:spPr>
        <c:crossAx val="2119207288"/>
        <c:crosses val="max"/>
        <c:crossBetween val="between"/>
      </c:valAx>
      <c:catAx>
        <c:axId val="2119207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1920394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txPr>
        <a:bodyPr/>
        <a:lstStyle/>
        <a:p>
          <a:pPr>
            <a:defRPr sz="1050" b="0">
              <a:solidFill>
                <a:srgbClr val="002060"/>
              </a:solidFill>
              <a:latin typeface="+mn-lt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rgbClr val="0070C0"/>
      </a:solidFill>
    </a:ln>
  </c:spPr>
  <c:printSettings>
    <c:headerFooter/>
    <c:pageMargins b="0.750000000000015" l="0.700000000000001" r="0.700000000000001" t="0.75000000000001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179916</xdr:colOff>
      <xdr:row>5</xdr:row>
      <xdr:rowOff>42333</xdr:rowOff>
    </xdr:from>
    <xdr:to>
      <xdr:col>12</xdr:col>
      <xdr:colOff>179916</xdr:colOff>
      <xdr:row>19</xdr:row>
      <xdr:rowOff>52916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0.12933</cdr:x>
      <cdr:y>0.55342</cdr:y>
    </cdr:from>
    <cdr:to>
      <cdr:x>0.23813</cdr:x>
      <cdr:y>0.70786</cdr:y>
    </cdr:to>
    <cdr:sp macro="" textlink="">
      <cdr:nvSpPr>
        <cdr:cNvPr id="2" name="1 Elipse"/>
        <cdr:cNvSpPr/>
      </cdr:nvSpPr>
      <cdr:spPr>
        <a:xfrm xmlns:a="http://schemas.openxmlformats.org/drawingml/2006/main">
          <a:off x="611010" y="1488868"/>
          <a:ext cx="514015" cy="415488"/>
        </a:xfrm>
        <a:prstGeom xmlns:a="http://schemas.openxmlformats.org/drawingml/2006/main" prst="ellipse">
          <a:avLst/>
        </a:prstGeom>
        <a:solidFill xmlns:a="http://schemas.openxmlformats.org/drawingml/2006/main">
          <a:srgbClr val="92D05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s-PE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0.44213</cdr:x>
      <cdr:y>0.56258</cdr:y>
    </cdr:from>
    <cdr:to>
      <cdr:x>0.55093</cdr:x>
      <cdr:y>0.71702</cdr:y>
    </cdr:to>
    <cdr:sp macro="" textlink="">
      <cdr:nvSpPr>
        <cdr:cNvPr id="3" name="1 Elipse"/>
        <cdr:cNvSpPr/>
      </cdr:nvSpPr>
      <cdr:spPr>
        <a:xfrm xmlns:a="http://schemas.openxmlformats.org/drawingml/2006/main">
          <a:off x="2088799" y="1513500"/>
          <a:ext cx="514015" cy="415487"/>
        </a:xfrm>
        <a:prstGeom xmlns:a="http://schemas.openxmlformats.org/drawingml/2006/main" prst="ellipse">
          <a:avLst/>
        </a:prstGeom>
        <a:solidFill xmlns:a="http://schemas.openxmlformats.org/drawingml/2006/main">
          <a:srgbClr val="92D05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0.76135</cdr:x>
      <cdr:y>0.59588</cdr:y>
    </cdr:from>
    <cdr:to>
      <cdr:x>0.87014</cdr:x>
      <cdr:y>0.75032</cdr:y>
    </cdr:to>
    <cdr:sp macro="" textlink="">
      <cdr:nvSpPr>
        <cdr:cNvPr id="4" name="1 Elipse"/>
        <cdr:cNvSpPr/>
      </cdr:nvSpPr>
      <cdr:spPr>
        <a:xfrm xmlns:a="http://schemas.openxmlformats.org/drawingml/2006/main">
          <a:off x="3596929" y="1603099"/>
          <a:ext cx="513967" cy="415487"/>
        </a:xfrm>
        <a:prstGeom xmlns:a="http://schemas.openxmlformats.org/drawingml/2006/main" prst="ellipse">
          <a:avLst/>
        </a:prstGeom>
        <a:solidFill xmlns:a="http://schemas.openxmlformats.org/drawingml/2006/main">
          <a:srgbClr val="92D05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0.1247</cdr:x>
      <cdr:y>0.565</cdr:y>
    </cdr:from>
    <cdr:to>
      <cdr:x>0.26359</cdr:x>
      <cdr:y>0.70013</cdr:y>
    </cdr:to>
    <cdr:sp macro="" textlink="[7]Rentabilidad!$C$13">
      <cdr:nvSpPr>
        <cdr:cNvPr id="5" name="1 CuadroTexto"/>
        <cdr:cNvSpPr txBox="1"/>
      </cdr:nvSpPr>
      <cdr:spPr>
        <a:xfrm xmlns:a="http://schemas.openxmlformats.org/drawingml/2006/main">
          <a:off x="589136" y="1520022"/>
          <a:ext cx="656172" cy="363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C6E4B5B0-A18F-4B71-9473-C3E284F437B6}" type="TxLink">
            <a:rPr lang="es-PE" sz="1100" b="1" i="0" u="none" strike="noStrike">
              <a:solidFill>
                <a:schemeClr val="bg1"/>
              </a:solidFill>
              <a:latin typeface="+mn-lt"/>
              <a:cs typeface="Calibri"/>
            </a:rPr>
            <a:pPr/>
            <a:t>2.42%</a:t>
          </a:fld>
          <a:endParaRPr lang="es-PE" sz="11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0.43981</cdr:x>
      <cdr:y>0.56644</cdr:y>
    </cdr:from>
    <cdr:to>
      <cdr:x>0.5787</cdr:x>
      <cdr:y>0.70157</cdr:y>
    </cdr:to>
    <cdr:sp macro="" textlink="[7]Rentabilidad!$D$13">
      <cdr:nvSpPr>
        <cdr:cNvPr id="6" name="1 CuadroTexto"/>
        <cdr:cNvSpPr txBox="1"/>
      </cdr:nvSpPr>
      <cdr:spPr>
        <a:xfrm xmlns:a="http://schemas.openxmlformats.org/drawingml/2006/main">
          <a:off x="2077838" y="1523885"/>
          <a:ext cx="656172" cy="363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AE992D77-B2D3-4FA9-80E8-671A60444023}" type="TxLink">
            <a:rPr lang="es-PE" sz="1100" b="1" i="0" u="none" strike="noStrike">
              <a:solidFill>
                <a:schemeClr val="bg1"/>
              </a:solidFill>
              <a:latin typeface="+mn-lt"/>
              <a:cs typeface="Calibri"/>
            </a:rPr>
            <a:pPr/>
            <a:t>2.26%</a:t>
          </a:fld>
          <a:endParaRPr lang="es-PE" sz="11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0.75903</cdr:x>
      <cdr:y>0.6036</cdr:y>
    </cdr:from>
    <cdr:to>
      <cdr:x>0.89792</cdr:x>
      <cdr:y>0.73874</cdr:y>
    </cdr:to>
    <cdr:sp macro="" textlink="Rentabilidad!$E$13">
      <cdr:nvSpPr>
        <cdr:cNvPr id="7" name="1 CuadroTexto"/>
        <cdr:cNvSpPr txBox="1"/>
      </cdr:nvSpPr>
      <cdr:spPr>
        <a:xfrm xmlns:a="http://schemas.openxmlformats.org/drawingml/2006/main">
          <a:off x="3585968" y="1623868"/>
          <a:ext cx="656172" cy="363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C5D23087-C8AE-40B9-A74D-2B0EA1D9A701}" type="TxLink">
            <a:rPr lang="en-US" sz="1100" b="1" i="0" u="none" strike="noStrike">
              <a:solidFill>
                <a:schemeClr val="bg1"/>
              </a:solidFill>
              <a:latin typeface="+mn-lt"/>
              <a:cs typeface="Calibri"/>
            </a:rPr>
            <a:pPr/>
            <a:t>1.87%</a:t>
          </a:fld>
          <a:endParaRPr lang="es-PE" sz="1100" b="1">
            <a:solidFill>
              <a:schemeClr val="bg1"/>
            </a:solidFill>
            <a:latin typeface="+mn-lt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0.27083</cdr:x>
      <cdr:y>0.20065</cdr:y>
    </cdr:from>
    <cdr:to>
      <cdr:x>0.4074</cdr:x>
      <cdr:y>0.29127</cdr:y>
    </cdr:to>
    <cdr:sp macro="" textlink="">
      <cdr:nvSpPr>
        <cdr:cNvPr id="2" name="1 Rectángulo redondeado"/>
        <cdr:cNvSpPr/>
      </cdr:nvSpPr>
      <cdr:spPr>
        <a:xfrm xmlns:a="http://schemas.openxmlformats.org/drawingml/2006/main">
          <a:off x="1238236" y="656184"/>
          <a:ext cx="624398" cy="296350"/>
        </a:xfrm>
        <a:prstGeom xmlns:a="http://schemas.openxmlformats.org/drawingml/2006/main" prst="roundRect">
          <a:avLst/>
        </a:prstGeom>
        <a:solidFill xmlns:a="http://schemas.openxmlformats.org/drawingml/2006/main">
          <a:srgbClr val="92D05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0.26156</cdr:x>
      <cdr:y>0.18122</cdr:y>
    </cdr:from>
    <cdr:to>
      <cdr:x>0.41435</cdr:x>
      <cdr:y>0.29451</cdr:y>
    </cdr:to>
    <cdr:sp macro="" textlink="[7]MGF!$D$11">
      <cdr:nvSpPr>
        <cdr:cNvPr id="3" name="2 CuadroTexto"/>
        <cdr:cNvSpPr txBox="1"/>
      </cdr:nvSpPr>
      <cdr:spPr>
        <a:xfrm xmlns:a="http://schemas.openxmlformats.org/drawingml/2006/main">
          <a:off x="1195856" y="592639"/>
          <a:ext cx="698556" cy="370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50C636F0-54F3-41D2-A587-6B49A9AFB110}" type="TxLink">
            <a:rPr lang="es-PE" sz="1200" b="1" i="0" u="none" strike="noStrike">
              <a:solidFill>
                <a:schemeClr val="bg1"/>
              </a:solidFill>
              <a:latin typeface="+mn-lt"/>
              <a:cs typeface="Arial" pitchFamily="34" charset="0"/>
            </a:rPr>
            <a:pPr algn="ctr"/>
            <a:t>3.0%</a:t>
          </a:fld>
          <a:endParaRPr lang="es-PE" sz="1200" b="1">
            <a:solidFill>
              <a:schemeClr val="bg1"/>
            </a:solidFill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0.60879</cdr:x>
      <cdr:y>0.19094</cdr:y>
    </cdr:from>
    <cdr:to>
      <cdr:x>0.74536</cdr:x>
      <cdr:y>0.28156</cdr:y>
    </cdr:to>
    <cdr:sp macro="" textlink="">
      <cdr:nvSpPr>
        <cdr:cNvPr id="4" name="1 Rectángulo redondeado"/>
        <cdr:cNvSpPr/>
      </cdr:nvSpPr>
      <cdr:spPr>
        <a:xfrm xmlns:a="http://schemas.openxmlformats.org/drawingml/2006/main">
          <a:off x="2783404" y="624434"/>
          <a:ext cx="624399" cy="296350"/>
        </a:xfrm>
        <a:prstGeom xmlns:a="http://schemas.openxmlformats.org/drawingml/2006/main" prst="roundRect">
          <a:avLst/>
        </a:prstGeom>
        <a:solidFill xmlns:a="http://schemas.openxmlformats.org/drawingml/2006/main">
          <a:srgbClr val="92D05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PE" sz="1200">
            <a:latin typeface="+mn-lt"/>
          </a:endParaRPr>
        </a:p>
      </cdr:txBody>
    </cdr:sp>
  </cdr:relSizeAnchor>
  <cdr:relSizeAnchor xmlns:cdr="http://schemas.openxmlformats.org/drawingml/2006/chartDrawing">
    <cdr:from>
      <cdr:x>0.60184</cdr:x>
      <cdr:y>0.18123</cdr:y>
    </cdr:from>
    <cdr:to>
      <cdr:x>0.75463</cdr:x>
      <cdr:y>0.2945</cdr:y>
    </cdr:to>
    <cdr:sp macro="" textlink="[7]MGF!$E$11">
      <cdr:nvSpPr>
        <cdr:cNvPr id="5" name="2 CuadroTexto"/>
        <cdr:cNvSpPr txBox="1"/>
      </cdr:nvSpPr>
      <cdr:spPr>
        <a:xfrm xmlns:a="http://schemas.openxmlformats.org/drawingml/2006/main">
          <a:off x="2751629" y="592680"/>
          <a:ext cx="698556" cy="3704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6A29794D-4500-4262-B597-888E6A48D717}" type="TxLink">
            <a:rPr lang="es-PE" sz="1100" b="1" i="0" u="none" strike="noStrike">
              <a:solidFill>
                <a:schemeClr val="bg1"/>
              </a:solidFill>
              <a:latin typeface="+mn-lt"/>
              <a:cs typeface="Arial" pitchFamily="34" charset="0"/>
            </a:rPr>
            <a:pPr algn="ctr"/>
            <a:t>8.3%</a:t>
          </a:fld>
          <a:endParaRPr lang="es-PE" sz="1100" b="1">
            <a:solidFill>
              <a:schemeClr val="bg1"/>
            </a:solidFill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0.26157</cdr:x>
      <cdr:y>0.75728</cdr:y>
    </cdr:from>
    <cdr:to>
      <cdr:x>0.39814</cdr:x>
      <cdr:y>0.8479</cdr:y>
    </cdr:to>
    <cdr:sp macro="" textlink="">
      <cdr:nvSpPr>
        <cdr:cNvPr id="6" name="1 Rectángulo redondeado"/>
        <cdr:cNvSpPr/>
      </cdr:nvSpPr>
      <cdr:spPr>
        <a:xfrm xmlns:a="http://schemas.openxmlformats.org/drawingml/2006/main">
          <a:off x="1195905" y="2476510"/>
          <a:ext cx="624399" cy="296318"/>
        </a:xfrm>
        <a:prstGeom xmlns:a="http://schemas.openxmlformats.org/drawingml/2006/main" prst="roundRect">
          <a:avLst/>
        </a:prstGeom>
        <a:solidFill xmlns:a="http://schemas.openxmlformats.org/drawingml/2006/main">
          <a:srgbClr val="92D05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s-PE" sz="1200">
            <a:latin typeface="+mn-lt"/>
          </a:endParaRPr>
        </a:p>
      </cdr:txBody>
    </cdr:sp>
  </cdr:relSizeAnchor>
  <cdr:relSizeAnchor xmlns:cdr="http://schemas.openxmlformats.org/drawingml/2006/chartDrawing">
    <cdr:from>
      <cdr:x>0.26157</cdr:x>
      <cdr:y>0.74757</cdr:y>
    </cdr:from>
    <cdr:to>
      <cdr:x>0.41435</cdr:x>
      <cdr:y>0.86084</cdr:y>
    </cdr:to>
    <cdr:sp macro="" textlink="[7]MGF!$D$12">
      <cdr:nvSpPr>
        <cdr:cNvPr id="7" name="2 CuadroTexto"/>
        <cdr:cNvSpPr txBox="1"/>
      </cdr:nvSpPr>
      <cdr:spPr>
        <a:xfrm xmlns:a="http://schemas.openxmlformats.org/drawingml/2006/main">
          <a:off x="1195885" y="2444745"/>
          <a:ext cx="698510" cy="3704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C9F4307A-026C-45AA-9D66-AC7A219AB1FA}" type="TxLink">
            <a:rPr lang="es-PE" sz="1100" b="1" i="0" u="none" strike="noStrike">
              <a:solidFill>
                <a:sysClr val="window" lastClr="FFFFFF"/>
              </a:solidFill>
              <a:latin typeface="+mn-lt"/>
              <a:cs typeface="Arial" pitchFamily="34" charset="0"/>
            </a:rPr>
            <a:pPr algn="ctr"/>
            <a:t>-5.5%</a:t>
          </a:fld>
          <a:endParaRPr lang="es-PE" sz="1100" b="1">
            <a:solidFill>
              <a:sysClr val="window" lastClr="FFFFFF"/>
            </a:solidFill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0.58796</cdr:x>
      <cdr:y>0.76375</cdr:y>
    </cdr:from>
    <cdr:to>
      <cdr:x>0.72453</cdr:x>
      <cdr:y>0.85437</cdr:y>
    </cdr:to>
    <cdr:sp macro="" textlink="">
      <cdr:nvSpPr>
        <cdr:cNvPr id="8" name="1 Rectángulo redondeado"/>
        <cdr:cNvSpPr/>
      </cdr:nvSpPr>
      <cdr:spPr>
        <a:xfrm xmlns:a="http://schemas.openxmlformats.org/drawingml/2006/main">
          <a:off x="2688133" y="2497661"/>
          <a:ext cx="624398" cy="296350"/>
        </a:xfrm>
        <a:prstGeom xmlns:a="http://schemas.openxmlformats.org/drawingml/2006/main" prst="roundRect">
          <a:avLst/>
        </a:prstGeom>
        <a:solidFill xmlns:a="http://schemas.openxmlformats.org/drawingml/2006/main">
          <a:srgbClr val="92D05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0.59027</cdr:x>
      <cdr:y>0.7508</cdr:y>
    </cdr:from>
    <cdr:to>
      <cdr:x>0.74305</cdr:x>
      <cdr:y>0.86408</cdr:y>
    </cdr:to>
    <cdr:sp macro="" textlink="[7]MGF!$E$12">
      <cdr:nvSpPr>
        <cdr:cNvPr id="9" name="2 CuadroTexto"/>
        <cdr:cNvSpPr txBox="1"/>
      </cdr:nvSpPr>
      <cdr:spPr>
        <a:xfrm xmlns:a="http://schemas.openxmlformats.org/drawingml/2006/main">
          <a:off x="2698694" y="2455311"/>
          <a:ext cx="698510" cy="370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7844DB96-A13B-4518-89ED-7D8C8D2917E6}" type="TxLink">
            <a:rPr lang="es-PE" sz="1200" b="1" i="0" u="none" strike="noStrike">
              <a:solidFill>
                <a:sysClr val="window" lastClr="FFFFFF"/>
              </a:solidFill>
              <a:latin typeface="+mn-lt"/>
              <a:cs typeface="Arial" pitchFamily="34" charset="0"/>
            </a:rPr>
            <a:pPr algn="ctr"/>
            <a:t>27.6%</a:t>
          </a:fld>
          <a:endParaRPr lang="es-PE" sz="1200" b="1">
            <a:solidFill>
              <a:sysClr val="window" lastClr="FFFFFF"/>
            </a:solidFill>
            <a:latin typeface="+mn-lt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42333</xdr:colOff>
      <xdr:row>5</xdr:row>
      <xdr:rowOff>0</xdr:rowOff>
    </xdr:from>
    <xdr:to>
      <xdr:col>12</xdr:col>
      <xdr:colOff>42333</xdr:colOff>
      <xdr:row>16</xdr:row>
      <xdr:rowOff>179917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0.24537</cdr:x>
      <cdr:y>0.25098</cdr:y>
    </cdr:from>
    <cdr:to>
      <cdr:x>0.38658</cdr:x>
      <cdr:y>0.34365</cdr:y>
    </cdr:to>
    <cdr:grpSp>
      <cdr:nvGrpSpPr>
        <cdr:cNvPr id="6" name="5 Grupo"/>
        <cdr:cNvGrpSpPr/>
      </cdr:nvGrpSpPr>
      <cdr:grpSpPr>
        <a:xfrm xmlns:a="http://schemas.openxmlformats.org/drawingml/2006/main">
          <a:off x="1288029" y="668478"/>
          <a:ext cx="741259" cy="246824"/>
          <a:chOff x="1259403" y="793763"/>
          <a:chExt cx="645612" cy="254016"/>
        </a:xfrm>
      </cdr:grpSpPr>
      <cdr:sp macro="" textlink="">
        <cdr:nvSpPr>
          <cdr:cNvPr id="10" name="1 Rectángulo redondeado"/>
          <cdr:cNvSpPr/>
        </cdr:nvSpPr>
        <cdr:spPr>
          <a:xfrm xmlns:a="http://schemas.openxmlformats.org/drawingml/2006/main">
            <a:off x="1259403" y="793763"/>
            <a:ext cx="624398" cy="254016"/>
          </a:xfrm>
          <a:prstGeom xmlns:a="http://schemas.openxmlformats.org/drawingml/2006/main" prst="roundRect">
            <a:avLst/>
          </a:prstGeom>
          <a:solidFill xmlns:a="http://schemas.openxmlformats.org/drawingml/2006/main">
            <a:srgbClr val="92D050"/>
          </a:solidFill>
          <a:ln xmlns:a="http://schemas.openxmlformats.org/drawingml/2006/main" w="25400" cap="flat" cmpd="sng" algn="ctr">
            <a:noFill/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endParaRPr lang="es-PE" sz="1200">
              <a:latin typeface="+mn-lt"/>
              <a:cs typeface="Arial" pitchFamily="34" charset="0"/>
            </a:endParaRPr>
          </a:p>
        </cdr:txBody>
      </cdr:sp>
      <cdr:sp macro="" textlink="[7]MGN!$D$8">
        <cdr:nvSpPr>
          <cdr:cNvPr id="11" name="2 CuadroTexto"/>
          <cdr:cNvSpPr txBox="1"/>
        </cdr:nvSpPr>
        <cdr:spPr>
          <a:xfrm xmlns:a="http://schemas.openxmlformats.org/drawingml/2006/main">
            <a:off x="1259403" y="793763"/>
            <a:ext cx="645612" cy="24340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pPr algn="ctr"/>
            <a:fld id="{8877B9C5-5043-4B39-AB3F-755A7174E3BC}" type="TxLink">
              <a:rPr lang="es-PE" sz="1200" b="1" i="0" u="none" strike="noStrike">
                <a:solidFill>
                  <a:schemeClr val="bg1"/>
                </a:solidFill>
                <a:latin typeface="+mn-lt"/>
                <a:cs typeface="Arial" pitchFamily="34" charset="0"/>
              </a:rPr>
              <a:pPr algn="ctr"/>
              <a:t>9.0%</a:t>
            </a:fld>
            <a:endParaRPr lang="es-PE" sz="1200" b="1">
              <a:solidFill>
                <a:schemeClr val="bg1"/>
              </a:solidFill>
              <a:latin typeface="+mn-lt"/>
              <a:cs typeface="Arial" pitchFamily="34" charset="0"/>
            </a:endParaRPr>
          </a:p>
        </cdr:txBody>
      </cdr:sp>
    </cdr:grpSp>
  </cdr:relSizeAnchor>
  <cdr:relSizeAnchor xmlns:cdr="http://schemas.openxmlformats.org/drawingml/2006/chartDrawing">
    <cdr:from>
      <cdr:x>0.59722</cdr:x>
      <cdr:y>0.2471</cdr:y>
    </cdr:from>
    <cdr:to>
      <cdr:x>0.74537</cdr:x>
      <cdr:y>0.3456</cdr:y>
    </cdr:to>
    <cdr:grpSp>
      <cdr:nvGrpSpPr>
        <cdr:cNvPr id="7" name="6 Grupo"/>
        <cdr:cNvGrpSpPr/>
      </cdr:nvGrpSpPr>
      <cdr:grpSpPr>
        <a:xfrm xmlns:a="http://schemas.openxmlformats.org/drawingml/2006/main">
          <a:off x="3135007" y="658144"/>
          <a:ext cx="777689" cy="262352"/>
          <a:chOff x="2719883" y="1111237"/>
          <a:chExt cx="677387" cy="354778"/>
        </a:xfrm>
      </cdr:grpSpPr>
      <cdr:sp macro="" textlink="">
        <cdr:nvSpPr>
          <cdr:cNvPr id="12" name="1 Rectángulo redondeado"/>
          <cdr:cNvSpPr/>
        </cdr:nvSpPr>
        <cdr:spPr>
          <a:xfrm xmlns:a="http://schemas.openxmlformats.org/drawingml/2006/main">
            <a:off x="2741050" y="1143006"/>
            <a:ext cx="624398" cy="296340"/>
          </a:xfrm>
          <a:prstGeom xmlns:a="http://schemas.openxmlformats.org/drawingml/2006/main" prst="roundRect">
            <a:avLst/>
          </a:prstGeom>
          <a:solidFill xmlns:a="http://schemas.openxmlformats.org/drawingml/2006/main">
            <a:srgbClr val="92D050"/>
          </a:solidFill>
          <a:ln xmlns:a="http://schemas.openxmlformats.org/drawingml/2006/main" w="25400" cap="flat" cmpd="sng" algn="ctr">
            <a:noFill/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s-PE" sz="1200">
              <a:latin typeface="+mn-lt"/>
            </a:endParaRPr>
          </a:p>
        </cdr:txBody>
      </cdr:sp>
      <cdr:sp macro="" textlink="[7]MGN!$E$8">
        <cdr:nvSpPr>
          <cdr:cNvPr id="13" name="2 CuadroTexto"/>
          <cdr:cNvSpPr txBox="1"/>
        </cdr:nvSpPr>
        <cdr:spPr>
          <a:xfrm xmlns:a="http://schemas.openxmlformats.org/drawingml/2006/main">
            <a:off x="2719883" y="1111237"/>
            <a:ext cx="677387" cy="35477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fld id="{070C81AA-62A4-4046-B409-A492F11B4EBD}" type="TxLink">
              <a:rPr lang="es-PE" sz="1200" b="1" i="0" u="none" strike="noStrike">
                <a:solidFill>
                  <a:schemeClr val="bg1"/>
                </a:solidFill>
                <a:latin typeface="+mn-lt"/>
                <a:cs typeface="Arial" pitchFamily="34" charset="0"/>
              </a:rPr>
              <a:pPr algn="ctr"/>
              <a:t>-4.8%</a:t>
            </a:fld>
            <a:endParaRPr lang="es-PE" sz="1200" b="1">
              <a:solidFill>
                <a:schemeClr val="bg1"/>
              </a:solidFill>
              <a:latin typeface="+mn-lt"/>
              <a:cs typeface="Arial" pitchFamily="34" charset="0"/>
            </a:endParaRP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698500</xdr:colOff>
      <xdr:row>5</xdr:row>
      <xdr:rowOff>126999</xdr:rowOff>
    </xdr:from>
    <xdr:to>
      <xdr:col>11</xdr:col>
      <xdr:colOff>698500</xdr:colOff>
      <xdr:row>19</xdr:row>
      <xdr:rowOff>127000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0.1227</cdr:x>
      <cdr:y>0.20998</cdr:y>
    </cdr:from>
    <cdr:to>
      <cdr:x>0.25</cdr:x>
      <cdr:y>0.30264</cdr:y>
    </cdr:to>
    <cdr:sp macro="" textlink="[7]GA!$C$9">
      <cdr:nvSpPr>
        <cdr:cNvPr id="2" name="1 CuadroTexto"/>
        <cdr:cNvSpPr txBox="1"/>
      </cdr:nvSpPr>
      <cdr:spPr>
        <a:xfrm xmlns:a="http://schemas.openxmlformats.org/drawingml/2006/main">
          <a:off x="560981" y="684480"/>
          <a:ext cx="582015" cy="3020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/>
        <a:p xmlns:a="http://schemas.openxmlformats.org/drawingml/2006/main">
          <a:pPr algn="ctr"/>
          <a:fld id="{2014595D-9795-4270-BE90-10296016E1B1}" type="TxLink">
            <a:rPr lang="es-PE" sz="1200" b="1" i="0" u="none" strike="noStrike">
              <a:solidFill>
                <a:srgbClr val="0070C0"/>
              </a:solidFill>
              <a:latin typeface="+mn-lt"/>
              <a:cs typeface="Arial" pitchFamily="34" charset="0"/>
            </a:rPr>
            <a:pPr algn="ctr"/>
            <a:t> 1,255 </a:t>
          </a:fld>
          <a:endParaRPr lang="es-PE" sz="1200" b="1">
            <a:solidFill>
              <a:srgbClr val="0070C0"/>
            </a:solidFill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0.42824</cdr:x>
      <cdr:y>0.19286</cdr:y>
    </cdr:from>
    <cdr:to>
      <cdr:x>0.55555</cdr:x>
      <cdr:y>0.28553</cdr:y>
    </cdr:to>
    <cdr:sp macro="" textlink="[7]GA!$D$9">
      <cdr:nvSpPr>
        <cdr:cNvPr id="3" name="1 CuadroTexto"/>
        <cdr:cNvSpPr txBox="1"/>
      </cdr:nvSpPr>
      <cdr:spPr>
        <a:xfrm xmlns:a="http://schemas.openxmlformats.org/drawingml/2006/main">
          <a:off x="1957915" y="628674"/>
          <a:ext cx="582061" cy="3020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58AA1F73-F041-45BF-8D62-70EAEE79A610}" type="TxLink">
            <a:rPr lang="es-PE" sz="1200" b="1" i="0" u="none" strike="noStrike">
              <a:solidFill>
                <a:srgbClr val="0070C0"/>
              </a:solidFill>
              <a:latin typeface="+mn-lt"/>
              <a:cs typeface="Arial" pitchFamily="34" charset="0"/>
            </a:rPr>
            <a:pPr algn="ctr"/>
            <a:t> 1,308 </a:t>
          </a:fld>
          <a:endParaRPr lang="es-PE" sz="1200" b="1">
            <a:solidFill>
              <a:srgbClr val="0070C0"/>
            </a:solidFill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0.75463</cdr:x>
      <cdr:y>0.1354</cdr:y>
    </cdr:from>
    <cdr:to>
      <cdr:x>0.88194</cdr:x>
      <cdr:y>0.22806</cdr:y>
    </cdr:to>
    <cdr:sp macro="" textlink="[7]GA!$E$9">
      <cdr:nvSpPr>
        <cdr:cNvPr id="4" name="1 CuadroTexto"/>
        <cdr:cNvSpPr txBox="1"/>
      </cdr:nvSpPr>
      <cdr:spPr>
        <a:xfrm xmlns:a="http://schemas.openxmlformats.org/drawingml/2006/main">
          <a:off x="3450190" y="441363"/>
          <a:ext cx="582061" cy="3020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89E15E83-E333-4F7D-9DBB-29C77F902B81}" type="TxLink">
            <a:rPr lang="es-PE" sz="1200" b="1" i="0" u="none" strike="noStrike">
              <a:solidFill>
                <a:srgbClr val="0070C0"/>
              </a:solidFill>
              <a:latin typeface="+mn-lt"/>
              <a:cs typeface="Arial" pitchFamily="34" charset="0"/>
            </a:rPr>
            <a:pPr algn="ctr"/>
            <a:t> 1,506 </a:t>
          </a:fld>
          <a:endParaRPr lang="es-PE" sz="1200" b="1">
            <a:solidFill>
              <a:srgbClr val="0070C0"/>
            </a:solidFill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0.27516</cdr:x>
      <cdr:y>0.21489</cdr:y>
    </cdr:from>
    <cdr:to>
      <cdr:x>0.41173</cdr:x>
      <cdr:y>0.32853</cdr:y>
    </cdr:to>
    <cdr:grpSp>
      <cdr:nvGrpSpPr>
        <cdr:cNvPr id="9" name="8 Grupo"/>
        <cdr:cNvGrpSpPr/>
      </cdr:nvGrpSpPr>
      <cdr:grpSpPr>
        <a:xfrm xmlns:a="http://schemas.openxmlformats.org/drawingml/2006/main">
          <a:off x="1444407" y="679244"/>
          <a:ext cx="716901" cy="359203"/>
          <a:chOff x="1227649" y="486843"/>
          <a:chExt cx="624398" cy="370428"/>
        </a:xfrm>
      </cdr:grpSpPr>
      <cdr:sp macro="" textlink="">
        <cdr:nvSpPr>
          <cdr:cNvPr id="5" name="1 Rectángulo redondeado"/>
          <cdr:cNvSpPr/>
        </cdr:nvSpPr>
        <cdr:spPr>
          <a:xfrm xmlns:a="http://schemas.openxmlformats.org/drawingml/2006/main">
            <a:off x="1227649" y="529186"/>
            <a:ext cx="624398" cy="296336"/>
          </a:xfrm>
          <a:prstGeom xmlns:a="http://schemas.openxmlformats.org/drawingml/2006/main" prst="roundRect">
            <a:avLst/>
          </a:prstGeom>
          <a:solidFill xmlns:a="http://schemas.openxmlformats.org/drawingml/2006/main">
            <a:srgbClr val="92D050"/>
          </a:solidFill>
          <a:ln xmlns:a="http://schemas.openxmlformats.org/drawingml/2006/main" w="25400" cap="flat" cmpd="sng" algn="ctr">
            <a:noFill/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endParaRPr lang="es-PE">
              <a:latin typeface="+mn-lt"/>
            </a:endParaRPr>
          </a:p>
        </cdr:txBody>
      </cdr:sp>
      <cdr:sp macro="" textlink="[7]GA!$D$10">
        <cdr:nvSpPr>
          <cdr:cNvPr id="6" name="2 CuadroTexto"/>
          <cdr:cNvSpPr txBox="1"/>
        </cdr:nvSpPr>
        <cdr:spPr>
          <a:xfrm xmlns:a="http://schemas.openxmlformats.org/drawingml/2006/main">
            <a:off x="1238211" y="486843"/>
            <a:ext cx="582107" cy="37042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pPr algn="ctr"/>
            <a:fld id="{AAFEE21B-83D4-4529-B1B7-1F919A5C1563}" type="TxLink">
              <a:rPr lang="en-US" sz="1100" b="1" i="0" u="none" strike="noStrike">
                <a:solidFill>
                  <a:schemeClr val="bg1"/>
                </a:solidFill>
                <a:latin typeface="+mn-lt"/>
                <a:cs typeface="Calibri"/>
              </a:rPr>
              <a:pPr algn="ctr"/>
              <a:t>4.2%</a:t>
            </a:fld>
            <a:endParaRPr lang="es-PE" sz="1100" b="1">
              <a:solidFill>
                <a:schemeClr val="bg1"/>
              </a:solidFill>
              <a:latin typeface="+mn-lt"/>
            </a:endParaRPr>
          </a:p>
        </cdr:txBody>
      </cdr:sp>
    </cdr:grpSp>
  </cdr:relSizeAnchor>
  <cdr:relSizeAnchor xmlns:cdr="http://schemas.openxmlformats.org/drawingml/2006/chartDrawing">
    <cdr:from>
      <cdr:x>0.57407</cdr:x>
      <cdr:y>0.16462</cdr:y>
    </cdr:from>
    <cdr:to>
      <cdr:x>0.71064</cdr:x>
      <cdr:y>0.27826</cdr:y>
    </cdr:to>
    <cdr:grpSp>
      <cdr:nvGrpSpPr>
        <cdr:cNvPr id="10" name="9 Grupo"/>
        <cdr:cNvGrpSpPr/>
      </cdr:nvGrpSpPr>
      <cdr:grpSpPr>
        <a:xfrm xmlns:a="http://schemas.openxmlformats.org/drawingml/2006/main">
          <a:off x="3013485" y="520346"/>
          <a:ext cx="716902" cy="359203"/>
          <a:chOff x="2614087" y="645577"/>
          <a:chExt cx="624398" cy="370429"/>
        </a:xfrm>
      </cdr:grpSpPr>
      <cdr:sp macro="" textlink="">
        <cdr:nvSpPr>
          <cdr:cNvPr id="7" name="1 Rectángulo redondeado"/>
          <cdr:cNvSpPr/>
        </cdr:nvSpPr>
        <cdr:spPr>
          <a:xfrm xmlns:a="http://schemas.openxmlformats.org/drawingml/2006/main">
            <a:off x="2614087" y="687920"/>
            <a:ext cx="624398" cy="296336"/>
          </a:xfrm>
          <a:prstGeom xmlns:a="http://schemas.openxmlformats.org/drawingml/2006/main" prst="roundRect">
            <a:avLst/>
          </a:prstGeom>
          <a:solidFill xmlns:a="http://schemas.openxmlformats.org/drawingml/2006/main">
            <a:srgbClr val="92D050"/>
          </a:solidFill>
          <a:ln xmlns:a="http://schemas.openxmlformats.org/drawingml/2006/main" w="25400" cap="flat" cmpd="sng" algn="ctr">
            <a:noFill/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endParaRPr lang="es-PE">
              <a:latin typeface="+mn-lt"/>
            </a:endParaRPr>
          </a:p>
        </cdr:txBody>
      </cdr:sp>
      <cdr:sp macro="" textlink="[7]GA!$E$10">
        <cdr:nvSpPr>
          <cdr:cNvPr id="8" name="2 CuadroTexto"/>
          <cdr:cNvSpPr txBox="1"/>
        </cdr:nvSpPr>
        <cdr:spPr>
          <a:xfrm xmlns:a="http://schemas.openxmlformats.org/drawingml/2006/main">
            <a:off x="2624648" y="645577"/>
            <a:ext cx="582107" cy="37042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pPr algn="ctr"/>
            <a:fld id="{0228210A-22FF-435A-BFAD-F77893AA2377}" type="TxLink">
              <a:rPr lang="en-US" sz="1100" b="1" i="0" u="none" strike="noStrike">
                <a:solidFill>
                  <a:schemeClr val="bg1"/>
                </a:solidFill>
                <a:latin typeface="+mn-lt"/>
                <a:cs typeface="Calibri"/>
              </a:rPr>
              <a:pPr algn="ctr"/>
              <a:t>15.2%</a:t>
            </a:fld>
            <a:endParaRPr lang="es-PE" sz="1100" b="1">
              <a:solidFill>
                <a:schemeClr val="bg1"/>
              </a:solidFill>
              <a:latin typeface="+mn-lt"/>
            </a:endParaRPr>
          </a:p>
        </cdr:txBody>
      </cdr:sp>
    </cdr:grp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8</xdr:row>
      <xdr:rowOff>201084</xdr:rowOff>
    </xdr:from>
    <xdr:to>
      <xdr:col>5</xdr:col>
      <xdr:colOff>285750</xdr:colOff>
      <xdr:row>20</xdr:row>
      <xdr:rowOff>148168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751416</xdr:colOff>
      <xdr:row>1</xdr:row>
      <xdr:rowOff>52916</xdr:rowOff>
    </xdr:from>
    <xdr:to>
      <xdr:col>11</xdr:col>
      <xdr:colOff>751416</xdr:colOff>
      <xdr:row>13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31750</xdr:colOff>
      <xdr:row>15</xdr:row>
      <xdr:rowOff>137582</xdr:rowOff>
    </xdr:from>
    <xdr:to>
      <xdr:col>12</xdr:col>
      <xdr:colOff>31750</xdr:colOff>
      <xdr:row>27</xdr:row>
      <xdr:rowOff>84666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0.12731</cdr:x>
      <cdr:y>0.50579</cdr:y>
    </cdr:from>
    <cdr:to>
      <cdr:x>0.23612</cdr:x>
      <cdr:y>0.66023</cdr:y>
    </cdr:to>
    <cdr:sp macro="" textlink="">
      <cdr:nvSpPr>
        <cdr:cNvPr id="2" name="1 Elipse"/>
        <cdr:cNvSpPr/>
      </cdr:nvSpPr>
      <cdr:spPr>
        <a:xfrm xmlns:a="http://schemas.openxmlformats.org/drawingml/2006/main">
          <a:off x="582061" y="1386416"/>
          <a:ext cx="497480" cy="423333"/>
        </a:xfrm>
        <a:prstGeom xmlns:a="http://schemas.openxmlformats.org/drawingml/2006/main" prst="ellipse">
          <a:avLst/>
        </a:prstGeom>
        <a:solidFill xmlns:a="http://schemas.openxmlformats.org/drawingml/2006/main">
          <a:srgbClr val="92D05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s-PE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0.44698</cdr:x>
      <cdr:y>0.54998</cdr:y>
    </cdr:from>
    <cdr:to>
      <cdr:x>0.55578</cdr:x>
      <cdr:y>0.70442</cdr:y>
    </cdr:to>
    <cdr:sp macro="" textlink="">
      <cdr:nvSpPr>
        <cdr:cNvPr id="3" name="1 Elipse"/>
        <cdr:cNvSpPr/>
      </cdr:nvSpPr>
      <cdr:spPr>
        <a:xfrm xmlns:a="http://schemas.openxmlformats.org/drawingml/2006/main">
          <a:off x="2111704" y="1479606"/>
          <a:ext cx="514015" cy="415488"/>
        </a:xfrm>
        <a:prstGeom xmlns:a="http://schemas.openxmlformats.org/drawingml/2006/main" prst="ellipse">
          <a:avLst/>
        </a:prstGeom>
        <a:solidFill xmlns:a="http://schemas.openxmlformats.org/drawingml/2006/main">
          <a:srgbClr val="92D05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s-PE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0.76389</cdr:x>
      <cdr:y>0.56714</cdr:y>
    </cdr:from>
    <cdr:to>
      <cdr:x>0.87269</cdr:x>
      <cdr:y>0.72158</cdr:y>
    </cdr:to>
    <cdr:sp macro="" textlink="">
      <cdr:nvSpPr>
        <cdr:cNvPr id="4" name="1 Elipse"/>
        <cdr:cNvSpPr/>
      </cdr:nvSpPr>
      <cdr:spPr>
        <a:xfrm xmlns:a="http://schemas.openxmlformats.org/drawingml/2006/main">
          <a:off x="3608922" y="1525775"/>
          <a:ext cx="514015" cy="415488"/>
        </a:xfrm>
        <a:prstGeom xmlns:a="http://schemas.openxmlformats.org/drawingml/2006/main" prst="ellipse">
          <a:avLst/>
        </a:prstGeom>
        <a:solidFill xmlns:a="http://schemas.openxmlformats.org/drawingml/2006/main">
          <a:srgbClr val="92D05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PE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0.11574</cdr:x>
      <cdr:y>0.51737</cdr:y>
    </cdr:from>
    <cdr:to>
      <cdr:x>0.25694</cdr:x>
      <cdr:y>0.6525</cdr:y>
    </cdr:to>
    <cdr:sp macro="" textlink="[7]Rentabilidad!$C$7">
      <cdr:nvSpPr>
        <cdr:cNvPr id="5" name="4 CuadroTexto"/>
        <cdr:cNvSpPr txBox="1"/>
      </cdr:nvSpPr>
      <cdr:spPr>
        <a:xfrm xmlns:a="http://schemas.openxmlformats.org/drawingml/2006/main">
          <a:off x="529163" y="1418160"/>
          <a:ext cx="645567" cy="37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/>
        <a:p xmlns:a="http://schemas.openxmlformats.org/drawingml/2006/main">
          <a:fld id="{DDF71518-8052-44B2-9F13-09D6AD203EAB}" type="TxLink">
            <a:rPr lang="es-PE" sz="1100" b="1" i="0" u="none" strike="noStrike">
              <a:solidFill>
                <a:schemeClr val="bg1"/>
              </a:solidFill>
              <a:latin typeface="+mn-lt"/>
              <a:cs typeface="Calibri"/>
            </a:rPr>
            <a:pPr/>
            <a:t>29.79%</a:t>
          </a:fld>
          <a:endParaRPr lang="es-PE" sz="11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0.43541</cdr:x>
      <cdr:y>0.5577</cdr:y>
    </cdr:from>
    <cdr:to>
      <cdr:x>0.5743</cdr:x>
      <cdr:y>0.69283</cdr:y>
    </cdr:to>
    <cdr:sp macro="" textlink="[7]Rentabilidad!$D$7">
      <cdr:nvSpPr>
        <cdr:cNvPr id="6" name="1 CuadroTexto"/>
        <cdr:cNvSpPr txBox="1"/>
      </cdr:nvSpPr>
      <cdr:spPr>
        <a:xfrm xmlns:a="http://schemas.openxmlformats.org/drawingml/2006/main">
          <a:off x="2057043" y="1500375"/>
          <a:ext cx="656172" cy="363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14401025-3098-4A12-9F61-A69CC489F6EC}" type="TxLink">
            <a:rPr lang="es-PE" sz="1100" b="1" i="0" u="none" strike="noStrike">
              <a:solidFill>
                <a:schemeClr val="bg1"/>
              </a:solidFill>
              <a:latin typeface="+mn-lt"/>
              <a:cs typeface="Calibri"/>
            </a:rPr>
            <a:pPr/>
            <a:t>26.69%</a:t>
          </a:fld>
          <a:endParaRPr lang="es-PE" sz="11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0.75231</cdr:x>
      <cdr:y>0.58644</cdr:y>
    </cdr:from>
    <cdr:to>
      <cdr:x>0.8912</cdr:x>
      <cdr:y>0.72158</cdr:y>
    </cdr:to>
    <cdr:sp macro="" textlink="Rentabilidad!$E$7">
      <cdr:nvSpPr>
        <cdr:cNvPr id="7" name="1 CuadroTexto"/>
        <cdr:cNvSpPr txBox="1"/>
      </cdr:nvSpPr>
      <cdr:spPr>
        <a:xfrm xmlns:a="http://schemas.openxmlformats.org/drawingml/2006/main">
          <a:off x="3554213" y="1577698"/>
          <a:ext cx="656172" cy="363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161D90DC-E997-4A95-8A49-48957AD9040D}" type="TxLink">
            <a:rPr lang="en-US" sz="1100" b="1" i="0" u="none" strike="noStrike">
              <a:solidFill>
                <a:schemeClr val="bg1"/>
              </a:solidFill>
              <a:latin typeface="+mn-lt"/>
              <a:cs typeface="Calibri"/>
            </a:rPr>
            <a:pPr/>
            <a:t>23.92%</a:t>
          </a:fld>
          <a:endParaRPr lang="es-PE" sz="1100" b="1">
            <a:solidFill>
              <a:schemeClr val="bg1"/>
            </a:solidFill>
            <a:latin typeface="+mn-lt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rios/Downloads/Memoria%20Anual_2015_%20version%20para%20we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rios/Downloads/Mou03bd01/analisis/Analisis/Renta%20Variable/Doctos/Bolsa%20al%20Dia/Analisis/Multiplos/concentra_ult_ver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/Documents%20and%20Settings/p015908/Mis%20documentos/Planificaci&#243;n/Memoria/Memoria%202010/Memoria%20RSC/2010/Datos%20Finanza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rios/Downloads/Jviza1/data_comun/DOCUME~1/p009736/CONFIG~1/Temp/XPgrpwise/Boletin-Bcos/F&#243;rmula%20Excel-Siscor/Bcos/EEFF%20e%20Indicadores%20Bancos%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/Documents%20and%20Settings/P014586/Escritorio/Modelo%20de%20Programaci&#243;n%20Financiera/NUEVO%20MODELO/MODELO%20PF_BBVA__Jul09_ejercicio_comple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L/Documents%20and%20Settings/P013682/My%20Documents/LC%20Oficina/Valorizaciones/La%20Cima/0811%20GoldField%20La%20CimaValuation%20ECS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rios/Downloads/1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rios/Desktop/Excel%20por%20secci&#243;n/Informe%20de%20Gesti&#243;n/Evoluci&#243;n%20gener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E"/>
      <sheetName val="Riesgos"/>
      <sheetName val="Finanzas"/>
      <sheetName val="C3"/>
      <sheetName val="DR1"/>
      <sheetName val="DR2"/>
      <sheetName val="Vigentes"/>
      <sheetName val="Apalancamiento"/>
      <sheetName val="Apalancamiento 2"/>
      <sheetName val="Clasificadoras"/>
      <sheetName val="Cotización y Vol Negociado"/>
      <sheetName val="Cap. Bursátil"/>
      <sheetName val="Precio"/>
      <sheetName val="Indicadores"/>
      <sheetName val="GF"/>
      <sheetName val="2prog BC"/>
      <sheetName val="3prog BC"/>
      <sheetName val="4prog BC"/>
      <sheetName val="Cotización 4BC"/>
      <sheetName val="5prog BC"/>
      <sheetName val="Cotización 5BC"/>
      <sheetName val="144A_RegS Corporativos"/>
      <sheetName val="Cotización 144A_RegS Corp"/>
      <sheetName val="1prog BS"/>
      <sheetName val="Cotización 1BS"/>
      <sheetName val="2prog BS"/>
      <sheetName val="Cotización 2BS"/>
      <sheetName val="3prog BS"/>
      <sheetName val="144A_RegS Subordinado"/>
      <sheetName val="Cotización 144A_RegS Sub"/>
      <sheetName val="1prog BA"/>
      <sheetName val="Cotización 1BA"/>
      <sheetName val="2prog BA"/>
      <sheetName val="Cotización 2BA"/>
      <sheetName val="Valores "/>
      <sheetName val="Accionistas"/>
      <sheetName val="Accionistas "/>
      <sheetName val="Valores"/>
      <sheetName val="Acción"/>
      <sheetName val="RRHH"/>
      <sheetName val="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QINFFIN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eneficio"/>
      <sheetName val="Volumen"/>
      <sheetName val="Datos Relevantes"/>
      <sheetName val="EEFF SBS"/>
      <sheetName val="Indicadores"/>
      <sheetName val="Personal"/>
      <sheetName val="Canales"/>
      <sheetName val="Oficinas"/>
      <sheetName val="Rentabilidad"/>
      <sheetName val="Ratio Reportado"/>
      <sheetName val="FORMA  B"/>
      <sheetName val="FORMA  A"/>
      <sheetName val="Indicadores CC"/>
      <sheetName val="Dep. y Oblig."/>
      <sheetName val="Cuo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AA7">
            <v>0.33698882735432562</v>
          </cell>
        </row>
      </sheetData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05-BG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ICIO"/>
      <sheetName val="Supuestos"/>
      <sheetName val="objetivos"/>
      <sheetName val="exogenos"/>
      <sheetName val="predet"/>
      <sheetName val="commodities"/>
      <sheetName val="ipx_ipm"/>
      <sheetName val="ToT"/>
      <sheetName val="Inf_TC"/>
      <sheetName val="Real"/>
      <sheetName val="Sectoriales"/>
      <sheetName val="Mensuales"/>
      <sheetName val="Agro"/>
      <sheetName val="Pesca"/>
      <sheetName val="Minería"/>
      <sheetName val="Construccion"/>
      <sheetName val="Manuf"/>
      <sheetName val="Hoja1"/>
      <sheetName val="ODG"/>
      <sheetName val="OyDG"/>
      <sheetName val="Ahorros-Brechas"/>
      <sheetName val="YN"/>
      <sheetName val="Fiscal"/>
      <sheetName val="Ing.Trib."/>
      <sheetName val="Transferencias"/>
      <sheetName val="Resumen Fiscales"/>
      <sheetName val="GNF_GC"/>
      <sheetName val="Req. Finan."/>
      <sheetName val="Def.Estructural"/>
      <sheetName val="Saldodeuda"/>
      <sheetName val="Sector Externo"/>
      <sheetName val="BP"/>
      <sheetName val="BC"/>
      <sheetName val="Exportaciones"/>
      <sheetName val="Exp.Trad"/>
      <sheetName val="Exp.NT"/>
      <sheetName val="Importaciones"/>
      <sheetName val="Renta de factores"/>
      <sheetName val="Cta FinancieraPriv"/>
      <sheetName val="Cta FinancierPub"/>
      <sheetName val="Cap_CP"/>
      <sheetName val="Flujos_macro"/>
      <sheetName val="Monetario"/>
      <sheetName val="CtasMon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T1">
            <v>136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Graf&amp;Cuad Ing"/>
      <sheetName val="Graf&amp;Cuad"/>
      <sheetName val="Valuation Múlt"/>
      <sheetName val="Resumen Anual"/>
      <sheetName val="Valuation Resum"/>
      <sheetName val="Resumen Trim"/>
      <sheetName val="Forecast Anual"/>
      <sheetName val="Forecast Trim"/>
      <sheetName val="Supuestos"/>
      <sheetName val="Op. Anual"/>
      <sheetName val="Op. Trim"/>
      <sheetName val="Datos"/>
      <sheetName val="EPyG Soles"/>
      <sheetName val="BG Soles"/>
      <sheetName val="Flujo So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R1"/>
      <sheetName val="Vigentes"/>
      <sheetName val="MGF"/>
      <sheetName val="MGN"/>
      <sheetName val="GA"/>
      <sheetName val="Rentabilidad"/>
      <sheetName val="Apalancamiento"/>
      <sheetName val="Cap. Bursátil"/>
      <sheetName val="Prec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BG"/>
      <sheetName val="Activos"/>
      <sheetName val="Pasivos"/>
    </sheetNames>
    <sheetDataSet>
      <sheetData sheetId="0">
        <row r="9">
          <cell r="C9">
            <v>23341.409</v>
          </cell>
        </row>
        <row r="24">
          <cell r="C24">
            <v>81116.142000000007</v>
          </cell>
          <cell r="D24">
            <v>62896.26</v>
          </cell>
        </row>
      </sheetData>
      <sheetData sheetId="1">
        <row r="6">
          <cell r="B6" t="str">
            <v>Disponible e interbancarios</v>
          </cell>
        </row>
      </sheetData>
      <sheetData sheetId="2">
        <row r="5">
          <cell r="B5" t="str">
            <v>Obligaciones con el público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H31"/>
  <sheetViews>
    <sheetView showGridLines="0" tabSelected="1" zoomScale="70" zoomScaleNormal="70" zoomScalePageLayoutView="70" workbookViewId="0">
      <selection activeCell="F32" sqref="F32"/>
    </sheetView>
  </sheetViews>
  <sheetFormatPr baseColWidth="10" defaultColWidth="11.5" defaultRowHeight="18" customHeight="1" outlineLevelRow="1" x14ac:dyDescent="0"/>
  <cols>
    <col min="1" max="1" width="11.5" style="1"/>
    <col min="2" max="2" width="40.6640625" style="1" customWidth="1"/>
    <col min="3" max="4" width="10" style="1" customWidth="1"/>
    <col min="5" max="5" width="11.5" style="2"/>
    <col min="6" max="16384" width="11.5" style="1"/>
  </cols>
  <sheetData>
    <row r="1" spans="1:8" ht="18" customHeight="1">
      <c r="A1" s="26"/>
    </row>
    <row r="2" spans="1:8" ht="9" customHeight="1">
      <c r="B2" s="7"/>
      <c r="C2" s="7"/>
      <c r="D2" s="7"/>
      <c r="E2" s="7"/>
    </row>
    <row r="3" spans="1:8" ht="22.25" customHeight="1">
      <c r="B3" s="25" t="s">
        <v>23</v>
      </c>
    </row>
    <row r="4" spans="1:8" ht="20" customHeight="1">
      <c r="B4" s="25" t="s">
        <v>22</v>
      </c>
    </row>
    <row r="5" spans="1:8" ht="18" customHeight="1">
      <c r="B5" s="1" t="s">
        <v>21</v>
      </c>
    </row>
    <row r="6" spans="1:8" ht="12.5" hidden="1" customHeight="1" outlineLevel="1"/>
    <row r="7" spans="1:8" ht="24" customHeight="1" collapsed="1">
      <c r="B7" s="24" t="s">
        <v>20</v>
      </c>
      <c r="C7" s="23">
        <v>42339</v>
      </c>
      <c r="D7" s="23">
        <v>41974</v>
      </c>
      <c r="E7" s="22" t="s">
        <v>19</v>
      </c>
    </row>
    <row r="8" spans="1:8" ht="18" hidden="1" customHeight="1" outlineLevel="1">
      <c r="B8" s="15" t="s">
        <v>18</v>
      </c>
      <c r="C8" s="14">
        <v>4051.7089999999998</v>
      </c>
      <c r="D8" s="14">
        <v>3741.3780000000002</v>
      </c>
      <c r="E8" s="13">
        <f>+C8/D8-1</f>
        <v>8.2945641953312332E-2</v>
      </c>
    </row>
    <row r="9" spans="1:8" ht="18" hidden="1" customHeight="1" outlineLevel="1">
      <c r="B9" s="15" t="s">
        <v>17</v>
      </c>
      <c r="C9" s="14">
        <v>-1345.905</v>
      </c>
      <c r="D9" s="14">
        <v>-1055.1959999999999</v>
      </c>
      <c r="E9" s="13">
        <f>+C9/D9-1</f>
        <v>0.27550237112346898</v>
      </c>
    </row>
    <row r="10" spans="1:8" ht="18" customHeight="1" collapsed="1">
      <c r="B10" s="18" t="s">
        <v>16</v>
      </c>
      <c r="C10" s="17">
        <v>2705.8040000000001</v>
      </c>
      <c r="D10" s="17">
        <v>2686.1819999999998</v>
      </c>
      <c r="E10" s="16">
        <f>+C10/D10-1</f>
        <v>7.3047917080824032E-3</v>
      </c>
    </row>
    <row r="11" spans="1:8" ht="18" hidden="1" customHeight="1" outlineLevel="1">
      <c r="B11" s="15" t="s">
        <v>15</v>
      </c>
      <c r="C11" s="14">
        <v>-638.18100000000004</v>
      </c>
      <c r="D11" s="14">
        <v>-514.47500000000002</v>
      </c>
      <c r="E11" s="13">
        <f>+C11/D11-1</f>
        <v>0.24045094513824772</v>
      </c>
    </row>
    <row r="12" spans="1:8" ht="18" customHeight="1" collapsed="1">
      <c r="B12" s="18" t="s">
        <v>14</v>
      </c>
      <c r="C12" s="17">
        <v>2067.623</v>
      </c>
      <c r="D12" s="17">
        <v>2171.7069999999999</v>
      </c>
      <c r="E12" s="16">
        <f>+C12/D12-1</f>
        <v>-4.7927275640774702E-2</v>
      </c>
    </row>
    <row r="13" spans="1:8" ht="18" hidden="1" customHeight="1" outlineLevel="1">
      <c r="B13" s="15" t="s">
        <v>13</v>
      </c>
      <c r="C13" s="14">
        <v>970.63199999999995</v>
      </c>
      <c r="D13" s="14">
        <v>854.375</v>
      </c>
      <c r="E13" s="13">
        <f>+C13/D13-1</f>
        <v>0.13607256766642273</v>
      </c>
      <c r="F13" s="3"/>
      <c r="G13" s="3"/>
      <c r="H13" s="20"/>
    </row>
    <row r="14" spans="1:8" ht="18" hidden="1" customHeight="1" outlineLevel="1">
      <c r="B14" s="15" t="s">
        <v>12</v>
      </c>
      <c r="C14" s="14">
        <v>-188.81800000000001</v>
      </c>
      <c r="D14" s="14">
        <v>-147.09399999999999</v>
      </c>
      <c r="E14" s="13">
        <f>+C14/D14-1</f>
        <v>0.28365534964036621</v>
      </c>
    </row>
    <row r="15" spans="1:8" ht="29.5" customHeight="1" collapsed="1">
      <c r="B15" s="21" t="s">
        <v>11</v>
      </c>
      <c r="C15" s="17">
        <v>2849.4369999999999</v>
      </c>
      <c r="D15" s="17">
        <v>2878.9879999999998</v>
      </c>
      <c r="E15" s="16">
        <f>+C15/D15-1</f>
        <v>-1.0264370674695433E-2</v>
      </c>
    </row>
    <row r="16" spans="1:8" ht="18" hidden="1" customHeight="1" outlineLevel="1">
      <c r="B16" s="15" t="s">
        <v>10</v>
      </c>
      <c r="C16" s="14">
        <v>694.33399999999995</v>
      </c>
      <c r="D16" s="14">
        <v>471.23399999999998</v>
      </c>
      <c r="E16" s="13">
        <f>+C16/D16-1</f>
        <v>0.47343782494471953</v>
      </c>
    </row>
    <row r="17" spans="2:8" ht="18" customHeight="1" collapsed="1">
      <c r="B17" s="18" t="s">
        <v>9</v>
      </c>
      <c r="C17" s="17">
        <v>3543.7710000000002</v>
      </c>
      <c r="D17" s="17">
        <v>3350.2220000000002</v>
      </c>
      <c r="E17" s="16">
        <f>+C17/D17-1</f>
        <v>5.7771992423188756E-2</v>
      </c>
      <c r="F17" s="20"/>
    </row>
    <row r="18" spans="2:8" ht="18" hidden="1" customHeight="1" outlineLevel="1">
      <c r="B18" s="15" t="s">
        <v>8</v>
      </c>
      <c r="C18" s="14">
        <v>-1506.1110000000001</v>
      </c>
      <c r="D18" s="14">
        <v>-1307.8240000000001</v>
      </c>
      <c r="E18" s="13">
        <f>+C18/D18-1</f>
        <v>0.15161596667441501</v>
      </c>
      <c r="F18" s="3"/>
      <c r="G18" s="3"/>
      <c r="H18" s="19"/>
    </row>
    <row r="19" spans="2:8" ht="18" hidden="1" customHeight="1" outlineLevel="1">
      <c r="B19" s="15" t="s">
        <v>7</v>
      </c>
      <c r="C19" s="14">
        <v>-99.983000000000004</v>
      </c>
      <c r="D19" s="14">
        <v>-90.641999999999996</v>
      </c>
      <c r="E19" s="13">
        <f>+C19/D19-1</f>
        <v>0.10305377198208343</v>
      </c>
    </row>
    <row r="20" spans="2:8" ht="18" customHeight="1" collapsed="1">
      <c r="B20" s="18" t="s">
        <v>6</v>
      </c>
      <c r="C20" s="17">
        <v>1937.6769999999999</v>
      </c>
      <c r="D20" s="17">
        <v>1951.7560000000001</v>
      </c>
      <c r="E20" s="16">
        <f>+C20/D20-1</f>
        <v>-7.2135041470348105E-3</v>
      </c>
    </row>
    <row r="21" spans="2:8" ht="18" hidden="1" customHeight="1" outlineLevel="1">
      <c r="B21" s="15" t="s">
        <v>5</v>
      </c>
      <c r="C21" s="14">
        <v>-79.143000000000001</v>
      </c>
      <c r="D21" s="14">
        <v>-53.673999999999999</v>
      </c>
      <c r="E21" s="13">
        <f>+C21/D21-1</f>
        <v>0.47451279949323699</v>
      </c>
    </row>
    <row r="22" spans="2:8" ht="18" customHeight="1" collapsed="1">
      <c r="B22" s="18" t="s">
        <v>4</v>
      </c>
      <c r="C22" s="17">
        <v>1858.5340000000001</v>
      </c>
      <c r="D22" s="17">
        <v>1898.0820000000001</v>
      </c>
      <c r="E22" s="16">
        <f>+C22/D22-1</f>
        <v>-2.083577000361414E-2</v>
      </c>
    </row>
    <row r="23" spans="2:8" ht="18" hidden="1" customHeight="1" outlineLevel="1">
      <c r="B23" s="15" t="s">
        <v>3</v>
      </c>
      <c r="C23" s="14">
        <v>29.684999999999999</v>
      </c>
      <c r="D23" s="14">
        <v>-16.54</v>
      </c>
      <c r="E23" s="13">
        <f>+C23/D23-1</f>
        <v>-2.7947400241837972</v>
      </c>
    </row>
    <row r="24" spans="2:8" ht="18" customHeight="1" collapsed="1">
      <c r="B24" s="18" t="s">
        <v>2</v>
      </c>
      <c r="C24" s="17">
        <v>1888.2190000000001</v>
      </c>
      <c r="D24" s="17">
        <v>1881.5419999999999</v>
      </c>
      <c r="E24" s="16">
        <f>+C24/D24-1</f>
        <v>3.5486850678858595E-3</v>
      </c>
    </row>
    <row r="25" spans="2:8" ht="18" hidden="1" customHeight="1" outlineLevel="1">
      <c r="B25" s="15" t="s">
        <v>1</v>
      </c>
      <c r="C25" s="14">
        <v>-516.61500000000001</v>
      </c>
      <c r="D25" s="14">
        <v>-537.76199999999994</v>
      </c>
      <c r="E25" s="13">
        <f>+C25/D25-1</f>
        <v>-3.9324087607528813E-2</v>
      </c>
    </row>
    <row r="26" spans="2:8" ht="18" customHeight="1" collapsed="1">
      <c r="B26" s="12" t="s">
        <v>0</v>
      </c>
      <c r="C26" s="11">
        <v>1371.604</v>
      </c>
      <c r="D26" s="11">
        <v>1343.78</v>
      </c>
      <c r="E26" s="10">
        <f>+C26/D26-1</f>
        <v>2.0705770289779712E-2</v>
      </c>
    </row>
    <row r="27" spans="2:8" ht="9" customHeight="1">
      <c r="B27" s="9"/>
      <c r="C27" s="9"/>
      <c r="D27" s="8"/>
      <c r="E27" s="8"/>
    </row>
    <row r="28" spans="2:8" ht="18" customHeight="1">
      <c r="D28" s="7"/>
      <c r="E28" s="7"/>
    </row>
    <row r="29" spans="2:8" ht="18" customHeight="1">
      <c r="C29" s="3"/>
      <c r="D29" s="6"/>
      <c r="E29" s="5"/>
    </row>
    <row r="30" spans="2:8" ht="18" customHeight="1">
      <c r="D30" s="4"/>
    </row>
    <row r="31" spans="2:8" ht="18" customHeight="1">
      <c r="D31" s="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H14"/>
  <sheetViews>
    <sheetView showGridLines="0" topLeftCell="B1" zoomScale="90" zoomScaleNormal="90" zoomScalePageLayoutView="90" workbookViewId="0">
      <selection activeCell="F32" sqref="F32"/>
    </sheetView>
  </sheetViews>
  <sheetFormatPr baseColWidth="10" defaultColWidth="11.5" defaultRowHeight="18" customHeight="1" x14ac:dyDescent="0"/>
  <cols>
    <col min="1" max="1" width="11.5" style="27"/>
    <col min="2" max="2" width="21.6640625" style="27" customWidth="1"/>
    <col min="3" max="5" width="11.5" style="27"/>
    <col min="6" max="7" width="11.5" style="29"/>
    <col min="8" max="8" width="11.5" style="28"/>
    <col min="9" max="16384" width="11.5" style="27"/>
  </cols>
  <sheetData>
    <row r="1" spans="1:8" ht="18" customHeight="1">
      <c r="A1" s="40"/>
    </row>
    <row r="2" spans="1:8" ht="18" customHeight="1">
      <c r="C2" s="39"/>
      <c r="D2" s="39"/>
      <c r="F2" s="27"/>
      <c r="G2" s="27"/>
      <c r="H2" s="27"/>
    </row>
    <row r="4" spans="1:8" ht="18" customHeight="1">
      <c r="B4" s="38" t="s">
        <v>16</v>
      </c>
      <c r="F4" s="27"/>
      <c r="G4" s="27"/>
      <c r="H4" s="27"/>
    </row>
    <row r="5" spans="1:8" ht="18" customHeight="1">
      <c r="B5" s="37"/>
      <c r="F5" s="27"/>
      <c r="G5" s="27"/>
      <c r="H5" s="27"/>
    </row>
    <row r="6" spans="1:8" ht="18" customHeight="1">
      <c r="B6" s="34" t="s">
        <v>27</v>
      </c>
      <c r="C6" s="36">
        <v>2013</v>
      </c>
      <c r="D6" s="36">
        <v>2014</v>
      </c>
      <c r="E6" s="36">
        <v>2015</v>
      </c>
      <c r="F6" s="27"/>
      <c r="G6" s="27"/>
      <c r="H6" s="27"/>
    </row>
    <row r="7" spans="1:8" ht="18" customHeight="1">
      <c r="B7" s="27" t="s">
        <v>25</v>
      </c>
      <c r="C7" s="35">
        <v>3631.1439999999998</v>
      </c>
      <c r="D7" s="35">
        <f>+EGP!D8</f>
        <v>3741.3780000000002</v>
      </c>
      <c r="E7" s="35">
        <f>+EGP!C8</f>
        <v>4051.7089999999998</v>
      </c>
      <c r="F7" s="27"/>
      <c r="G7" s="27"/>
      <c r="H7" s="27"/>
    </row>
    <row r="8" spans="1:8" ht="18" customHeight="1">
      <c r="B8" s="27" t="s">
        <v>24</v>
      </c>
      <c r="C8" s="35">
        <v>-1117.1559999999999</v>
      </c>
      <c r="D8" s="35">
        <f>+EGP!D9</f>
        <v>-1055.1959999999999</v>
      </c>
      <c r="E8" s="35">
        <f>+EGP!C9</f>
        <v>-1345.905</v>
      </c>
      <c r="F8" s="27"/>
      <c r="G8" s="27"/>
      <c r="H8" s="27"/>
    </row>
    <row r="10" spans="1:8" ht="18" customHeight="1">
      <c r="B10" s="34" t="s">
        <v>26</v>
      </c>
      <c r="C10" s="33">
        <v>2013</v>
      </c>
      <c r="D10" s="33">
        <v>2014</v>
      </c>
      <c r="E10" s="33">
        <v>2015</v>
      </c>
      <c r="F10" s="27"/>
      <c r="G10" s="27"/>
      <c r="H10" s="27"/>
    </row>
    <row r="11" spans="1:8" ht="18" customHeight="1">
      <c r="B11" s="27" t="s">
        <v>25</v>
      </c>
      <c r="C11" s="32"/>
      <c r="D11" s="31">
        <f>+D7/C7-1</f>
        <v>3.0357925766645533E-2</v>
      </c>
      <c r="E11" s="31">
        <f>+E7/D7-1</f>
        <v>8.2945641953312332E-2</v>
      </c>
      <c r="F11" s="27"/>
      <c r="G11" s="27"/>
      <c r="H11" s="27"/>
    </row>
    <row r="12" spans="1:8" ht="18" customHeight="1">
      <c r="B12" s="27" t="s">
        <v>24</v>
      </c>
      <c r="C12" s="32"/>
      <c r="D12" s="31">
        <f>+D8/C8-1</f>
        <v>-5.5462263103810083E-2</v>
      </c>
      <c r="E12" s="31">
        <f>+E8/D8-1</f>
        <v>0.27550237112346898</v>
      </c>
      <c r="F12" s="27"/>
      <c r="G12" s="27"/>
      <c r="H12" s="27"/>
    </row>
    <row r="14" spans="1:8" ht="18" customHeight="1">
      <c r="B14" s="30"/>
      <c r="F14" s="27"/>
      <c r="G14" s="27"/>
      <c r="H14" s="27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H12"/>
  <sheetViews>
    <sheetView showGridLines="0" zoomScale="90" zoomScaleNormal="90" zoomScalePageLayoutView="90" workbookViewId="0">
      <selection activeCell="F32" sqref="F32"/>
    </sheetView>
  </sheetViews>
  <sheetFormatPr baseColWidth="10" defaultColWidth="11.5" defaultRowHeight="18" customHeight="1" x14ac:dyDescent="0"/>
  <cols>
    <col min="1" max="5" width="11.5" style="27"/>
    <col min="6" max="7" width="11.5" style="29"/>
    <col min="8" max="8" width="11.5" style="28"/>
    <col min="9" max="16384" width="11.5" style="27"/>
  </cols>
  <sheetData>
    <row r="1" spans="1:8" ht="18" customHeight="1">
      <c r="A1" s="40"/>
    </row>
    <row r="2" spans="1:8" ht="18" customHeight="1">
      <c r="C2" s="39"/>
      <c r="D2" s="39"/>
      <c r="E2" s="39"/>
      <c r="F2" s="27"/>
      <c r="G2" s="27"/>
      <c r="H2" s="27"/>
    </row>
    <row r="4" spans="1:8" ht="18" customHeight="1">
      <c r="B4" s="38" t="s">
        <v>30</v>
      </c>
      <c r="F4" s="27"/>
      <c r="G4" s="27"/>
      <c r="H4" s="27"/>
    </row>
    <row r="5" spans="1:8" ht="18" customHeight="1">
      <c r="B5" s="37"/>
      <c r="F5" s="27"/>
      <c r="G5" s="27"/>
      <c r="H5" s="27"/>
    </row>
    <row r="6" spans="1:8" ht="18" customHeight="1">
      <c r="B6" s="41"/>
      <c r="C6" s="36">
        <v>2013</v>
      </c>
      <c r="D6" s="36">
        <v>2014</v>
      </c>
      <c r="E6" s="36">
        <v>2015</v>
      </c>
      <c r="F6" s="27"/>
      <c r="G6" s="27"/>
      <c r="H6" s="27"/>
    </row>
    <row r="7" spans="1:8" ht="18" customHeight="1">
      <c r="B7" s="27" t="s">
        <v>29</v>
      </c>
      <c r="C7" s="35">
        <v>1992.8599999999997</v>
      </c>
      <c r="D7" s="35">
        <f>+EGP!D12</f>
        <v>2171.7069999999999</v>
      </c>
      <c r="E7" s="35">
        <f>+EGP!C12</f>
        <v>2067.623</v>
      </c>
      <c r="F7" s="27"/>
      <c r="G7" s="27"/>
      <c r="H7" s="27"/>
    </row>
    <row r="8" spans="1:8" ht="18" customHeight="1">
      <c r="B8" s="27" t="s">
        <v>28</v>
      </c>
      <c r="C8" s="35"/>
      <c r="D8" s="31">
        <f>+D7/C7-1</f>
        <v>8.9743885671848656E-2</v>
      </c>
      <c r="E8" s="31">
        <f>+E7/D7-1</f>
        <v>-4.7927275640774702E-2</v>
      </c>
      <c r="F8" s="27"/>
      <c r="G8" s="27"/>
      <c r="H8" s="27"/>
    </row>
    <row r="10" spans="1:8" ht="18" customHeight="1">
      <c r="B10" s="30"/>
      <c r="C10" s="41"/>
      <c r="D10" s="41"/>
      <c r="E10" s="41"/>
      <c r="F10" s="27"/>
      <c r="G10" s="27"/>
      <c r="H10" s="27"/>
    </row>
    <row r="11" spans="1:8" ht="18" customHeight="1">
      <c r="C11" s="32"/>
      <c r="D11" s="32"/>
      <c r="E11" s="32"/>
      <c r="F11" s="27"/>
      <c r="G11" s="27"/>
      <c r="H11" s="27"/>
    </row>
    <row r="12" spans="1:8" ht="18" customHeight="1">
      <c r="C12" s="32"/>
      <c r="D12" s="32"/>
      <c r="E12" s="32"/>
      <c r="F12" s="27"/>
      <c r="G12" s="27"/>
      <c r="H12" s="27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H12"/>
  <sheetViews>
    <sheetView showGridLines="0" zoomScale="90" zoomScaleNormal="90" zoomScalePageLayoutView="90" workbookViewId="0">
      <selection activeCell="F32" sqref="F32"/>
    </sheetView>
  </sheetViews>
  <sheetFormatPr baseColWidth="10" defaultColWidth="11.5" defaultRowHeight="18" customHeight="1" x14ac:dyDescent="0"/>
  <cols>
    <col min="1" max="1" width="11.5" style="27"/>
    <col min="2" max="2" width="18.1640625" style="27" bestFit="1" customWidth="1"/>
    <col min="3" max="4" width="11.5" style="27"/>
    <col min="5" max="5" width="11.5" style="27" bestFit="1" customWidth="1"/>
    <col min="6" max="7" width="11.5" style="29"/>
    <col min="8" max="8" width="11.5" style="28"/>
    <col min="9" max="16384" width="11.5" style="27"/>
  </cols>
  <sheetData>
    <row r="1" spans="1:8" ht="18" customHeight="1">
      <c r="A1" s="40"/>
      <c r="E1" s="46"/>
    </row>
    <row r="2" spans="1:8" ht="18" customHeight="1">
      <c r="C2" s="39"/>
      <c r="D2" s="39"/>
      <c r="E2" s="39"/>
    </row>
    <row r="4" spans="1:8" ht="18" customHeight="1">
      <c r="B4" s="38" t="s">
        <v>8</v>
      </c>
      <c r="E4" s="45"/>
    </row>
    <row r="5" spans="1:8" ht="18" customHeight="1">
      <c r="B5" s="37"/>
    </row>
    <row r="6" spans="1:8" s="29" customFormat="1" ht="18" customHeight="1">
      <c r="B6" s="41"/>
      <c r="C6" s="36">
        <v>2013</v>
      </c>
      <c r="D6" s="36">
        <v>2014</v>
      </c>
      <c r="E6" s="36">
        <v>2015</v>
      </c>
      <c r="H6" s="28"/>
    </row>
    <row r="7" spans="1:8" s="29" customFormat="1" ht="18" customHeight="1">
      <c r="B7" s="27" t="s">
        <v>34</v>
      </c>
      <c r="C7" s="35">
        <v>603.73400000000004</v>
      </c>
      <c r="D7" s="35">
        <v>653.42499999999995</v>
      </c>
      <c r="E7" s="35">
        <v>685.09900000000005</v>
      </c>
      <c r="H7" s="28"/>
    </row>
    <row r="8" spans="1:8" s="29" customFormat="1" ht="18" customHeight="1">
      <c r="B8" s="27" t="s">
        <v>33</v>
      </c>
      <c r="C8" s="35">
        <v>651.58199999999999</v>
      </c>
      <c r="D8" s="35">
        <v>654.399</v>
      </c>
      <c r="E8" s="35">
        <v>821.01199999999994</v>
      </c>
      <c r="H8" s="28"/>
    </row>
    <row r="9" spans="1:8" ht="18" customHeight="1">
      <c r="B9" s="43" t="s">
        <v>32</v>
      </c>
      <c r="C9" s="44">
        <v>1255.316</v>
      </c>
      <c r="D9" s="44">
        <f>SUM(D7:D8)</f>
        <v>1307.8240000000001</v>
      </c>
      <c r="E9" s="44">
        <f>SUM(E7:E8)</f>
        <v>1506.1109999999999</v>
      </c>
    </row>
    <row r="10" spans="1:8" s="29" customFormat="1" ht="18" customHeight="1">
      <c r="B10" s="43" t="s">
        <v>31</v>
      </c>
      <c r="C10" s="41"/>
      <c r="D10" s="42">
        <f>+D9/C9-1</f>
        <v>4.1828511705419125E-2</v>
      </c>
      <c r="E10" s="42">
        <f>+E9/D9-1</f>
        <v>0.15161596667441479</v>
      </c>
      <c r="H10" s="28"/>
    </row>
    <row r="11" spans="1:8" s="29" customFormat="1" ht="18" customHeight="1">
      <c r="B11" s="27"/>
      <c r="C11" s="32"/>
      <c r="D11" s="32"/>
      <c r="E11" s="32"/>
      <c r="H11" s="28"/>
    </row>
    <row r="12" spans="1:8" s="29" customFormat="1" ht="18" customHeight="1">
      <c r="B12" s="30"/>
      <c r="C12" s="32"/>
      <c r="D12" s="32"/>
      <c r="E12" s="32"/>
      <c r="H12" s="28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H7"/>
  <sheetViews>
    <sheetView showGridLines="0" zoomScale="90" zoomScaleNormal="90" zoomScalePageLayoutView="90" workbookViewId="0">
      <selection activeCell="F32" sqref="F32"/>
    </sheetView>
  </sheetViews>
  <sheetFormatPr baseColWidth="10" defaultColWidth="11.5" defaultRowHeight="18" customHeight="1" x14ac:dyDescent="0"/>
  <cols>
    <col min="1" max="1" width="11.5" style="27"/>
    <col min="2" max="2" width="26.1640625" style="27" bestFit="1" customWidth="1"/>
    <col min="3" max="3" width="11.5" style="27" customWidth="1"/>
    <col min="4" max="5" width="11.5" style="27"/>
    <col min="6" max="7" width="11.5" style="29"/>
    <col min="8" max="8" width="11.5" style="28"/>
    <col min="9" max="12" width="11.5" style="27"/>
    <col min="13" max="13" width="2.83203125" style="27" customWidth="1"/>
    <col min="14" max="16384" width="11.5" style="27"/>
  </cols>
  <sheetData>
    <row r="1" spans="1:5" ht="18" customHeight="1">
      <c r="A1" s="40"/>
    </row>
    <row r="2" spans="1:5" ht="18" customHeight="1">
      <c r="C2" s="39"/>
      <c r="D2" s="39"/>
      <c r="E2" s="39"/>
    </row>
    <row r="3" spans="1:5" ht="18" customHeight="1">
      <c r="E3" s="29"/>
    </row>
    <row r="4" spans="1:5" ht="18" customHeight="1">
      <c r="B4" s="38" t="s">
        <v>36</v>
      </c>
    </row>
    <row r="5" spans="1:5" ht="18" customHeight="1">
      <c r="B5" s="41"/>
      <c r="C5" s="36">
        <v>2013</v>
      </c>
      <c r="D5" s="36">
        <v>2014</v>
      </c>
      <c r="E5" s="36">
        <v>2015</v>
      </c>
    </row>
    <row r="6" spans="1:5" ht="18" customHeight="1">
      <c r="B6" s="48" t="s">
        <v>23</v>
      </c>
      <c r="C6" s="47">
        <v>0.36552086792824379</v>
      </c>
      <c r="D6" s="47">
        <v>0.36423785236288764</v>
      </c>
      <c r="E6" s="47">
        <v>0.38915566969328663</v>
      </c>
    </row>
    <row r="7" spans="1:5" ht="18" customHeight="1">
      <c r="B7" s="27" t="s">
        <v>35</v>
      </c>
      <c r="C7" s="47">
        <v>0.47054898768256559</v>
      </c>
      <c r="D7" s="47">
        <v>0.45295298925137722</v>
      </c>
      <c r="E7" s="47">
        <v>0.43027634383329605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H15"/>
  <sheetViews>
    <sheetView showGridLines="0" topLeftCell="B15" zoomScale="90" zoomScaleNormal="90" zoomScalePageLayoutView="90" workbookViewId="0">
      <selection activeCell="F32" sqref="F32"/>
    </sheetView>
  </sheetViews>
  <sheetFormatPr baseColWidth="10" defaultColWidth="11.5" defaultRowHeight="18" customHeight="1" x14ac:dyDescent="0"/>
  <cols>
    <col min="1" max="1" width="11.5" style="27" customWidth="1"/>
    <col min="2" max="2" width="30.1640625" style="27" bestFit="1" customWidth="1"/>
    <col min="3" max="3" width="11.5" style="27" customWidth="1"/>
    <col min="4" max="5" width="11.5" style="27"/>
    <col min="6" max="7" width="11.5" style="29"/>
    <col min="8" max="8" width="11.5" style="28"/>
    <col min="9" max="16384" width="11.5" style="27"/>
  </cols>
  <sheetData>
    <row r="1" spans="1:8" ht="18" customHeight="1">
      <c r="A1" s="40"/>
    </row>
    <row r="2" spans="1:8" ht="18" customHeight="1">
      <c r="C2" s="39"/>
      <c r="D2" s="39"/>
      <c r="E2" s="39"/>
      <c r="F2" s="27"/>
      <c r="G2" s="27"/>
      <c r="H2" s="27"/>
    </row>
    <row r="4" spans="1:8" ht="18" customHeight="1">
      <c r="B4" s="38" t="s">
        <v>41</v>
      </c>
      <c r="F4" s="27"/>
      <c r="G4" s="27"/>
      <c r="H4" s="27"/>
    </row>
    <row r="5" spans="1:8" ht="18" customHeight="1">
      <c r="C5" s="36">
        <v>2013</v>
      </c>
      <c r="D5" s="36">
        <v>2014</v>
      </c>
      <c r="E5" s="36">
        <v>2015</v>
      </c>
      <c r="F5" s="27"/>
      <c r="G5" s="27"/>
      <c r="H5" s="27"/>
    </row>
    <row r="6" spans="1:8" ht="18" customHeight="1">
      <c r="B6" s="27" t="s">
        <v>0</v>
      </c>
      <c r="C6" s="35">
        <v>1304.3379999999993</v>
      </c>
      <c r="D6" s="35">
        <f>+EGP!D26</f>
        <v>1343.78</v>
      </c>
      <c r="E6" s="35">
        <f>+EGP!C26</f>
        <v>1371.604</v>
      </c>
      <c r="F6" s="27"/>
      <c r="G6" s="27"/>
      <c r="H6" s="27"/>
    </row>
    <row r="7" spans="1:8" ht="18" customHeight="1">
      <c r="B7" s="27" t="s">
        <v>40</v>
      </c>
      <c r="C7" s="47">
        <v>0.29788077920005357</v>
      </c>
      <c r="D7" s="47">
        <v>0.2668532749726279</v>
      </c>
      <c r="E7" s="47">
        <v>0.23920000000000002</v>
      </c>
      <c r="F7" s="27"/>
      <c r="G7" s="27"/>
      <c r="H7" s="27"/>
    </row>
    <row r="10" spans="1:8" ht="18" customHeight="1">
      <c r="B10" s="38" t="s">
        <v>39</v>
      </c>
      <c r="F10" s="27"/>
      <c r="G10" s="27"/>
      <c r="H10" s="27"/>
    </row>
    <row r="11" spans="1:8" ht="18" customHeight="1">
      <c r="C11" s="36">
        <v>2013</v>
      </c>
      <c r="D11" s="36">
        <v>2014</v>
      </c>
      <c r="E11" s="36">
        <v>2015</v>
      </c>
      <c r="F11" s="27"/>
      <c r="G11" s="27"/>
      <c r="H11" s="27"/>
    </row>
    <row r="12" spans="1:8" ht="18" customHeight="1">
      <c r="B12" s="27" t="s">
        <v>38</v>
      </c>
      <c r="C12" s="35">
        <v>56548.413</v>
      </c>
      <c r="D12" s="35">
        <f>+[8]BG!D24</f>
        <v>62896.26</v>
      </c>
      <c r="E12" s="35">
        <f>+[8]BG!C24</f>
        <v>81116.142000000007</v>
      </c>
      <c r="F12" s="27"/>
      <c r="G12" s="27"/>
      <c r="H12" s="27"/>
    </row>
    <row r="13" spans="1:8" ht="18" customHeight="1">
      <c r="B13" s="27" t="s">
        <v>37</v>
      </c>
      <c r="C13" s="47">
        <v>2.4169584428217209E-2</v>
      </c>
      <c r="D13" s="47">
        <v>2.2621248170306876E-2</v>
      </c>
      <c r="E13" s="47">
        <v>1.8709235662580152E-2</v>
      </c>
      <c r="F13" s="27"/>
      <c r="G13" s="27"/>
      <c r="H13" s="27"/>
    </row>
    <row r="15" spans="1:8" ht="18" customHeight="1">
      <c r="B15" s="30"/>
      <c r="F15" s="27"/>
      <c r="G15" s="27"/>
      <c r="H15" s="27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EGP</vt:lpstr>
      <vt:lpstr>MGF</vt:lpstr>
      <vt:lpstr>MGN</vt:lpstr>
      <vt:lpstr>GA</vt:lpstr>
      <vt:lpstr>R&amp;E</vt:lpstr>
      <vt:lpstr>Rentabilidad</vt:lpstr>
    </vt:vector>
  </TitlesOfParts>
  <Company>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 CR</dc:creator>
  <cp:lastModifiedBy>CR CR</cp:lastModifiedBy>
  <dcterms:created xsi:type="dcterms:W3CDTF">2016-03-29T19:57:33Z</dcterms:created>
  <dcterms:modified xsi:type="dcterms:W3CDTF">2016-03-29T19:57:55Z</dcterms:modified>
</cp:coreProperties>
</file>